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fras clave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Costo estimado de las paradas" sheetId="3" state="visible" r:id="rId3"/>
    <sheet xmlns:r="http://schemas.openxmlformats.org/officeDocument/2006/relationships" name="Programa" sheetId="4" state="visible" r:id="rId4"/>
    <sheet xmlns:r="http://schemas.openxmlformats.org/officeDocument/2006/relationships" name="Evento" sheetId="5" state="visible" r:id="rId5"/>
    <sheet xmlns:r="http://schemas.openxmlformats.org/officeDocument/2006/relationships" name="Fuentes y métod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www.dane.gov.co/index.php/estadisticas-por-tema/industria/encuesta-anual-manufacturera-enam" TargetMode="External" Id="rId3"/><Relationship Type="http://schemas.openxmlformats.org/officeDocument/2006/relationships/hyperlink" Target="https://www.dane.gov.co/index.php/estadisticas-por-tema/industria/encuesta-anual-manufacturera-enam" TargetMode="External" Id="rId4"/><Relationship Type="http://schemas.openxmlformats.org/officeDocument/2006/relationships/hyperlink" Target="https://www.dane.gov.co/files/operaciones/EAM/bol-EAM-2024.pdf" TargetMode="External" Id="rId5"/></Relationships>
</file>

<file path=xl/worksheets/_rels/sheet4.xml.rels><Relationships xmlns="http://schemas.openxmlformats.org/package/2006/relationships"><Relationship Type="http://schemas.openxmlformats.org/officeDocument/2006/relationships/hyperlink" Target="https://minciencias.gov.co/convocatori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poindustrial.com.co/" TargetMode="External" Id="rId1"/><Relationship Type="http://schemas.openxmlformats.org/officeDocument/2006/relationships/hyperlink" Target="https://feriainternacional.com/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www.dane.gov.co/index.php/estadisticas-por-tema/industria/encuesta-anual-manufacturera-enam" TargetMode="External" Id="rId4"/><Relationship Type="http://schemas.openxmlformats.org/officeDocument/2006/relationships/hyperlink" Target="https://www.dane.gov.co/files/operaciones/EAM/bol-EAM-2024.pdf" TargetMode="External" Id="rId5"/><Relationship Type="http://schemas.openxmlformats.org/officeDocument/2006/relationships/hyperlink" Target="https://minciencias.gov.co/convocatorias" TargetMode="External" Id="rId6"/><Relationship Type="http://schemas.openxmlformats.org/officeDocument/2006/relationships/hyperlink" Target="https://www.expoindustrial.com.co/" TargetMode="External" Id="rId7"/><Relationship Type="http://schemas.openxmlformats.org/officeDocument/2006/relationships/hyperlink" Target="https://feriainternacional.com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Paquete de Benchmark OEE Colombia 2026</t>
        </is>
      </c>
    </row>
    <row r="2">
      <c r="A2" s="2" t="inlineStr">
        <is>
          <t>Datos verificados en octubre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de la industria manufacturera</t>
        </is>
      </c>
      <c r="B5" t="inlineStr">
        <is>
          <t>10,2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Valor añadido manufacturero</t>
        </is>
      </c>
      <c r="B6" t="inlineStr">
        <is>
          <t>43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Empleo manufacturero</t>
        </is>
      </c>
      <c r="B7" t="inlineStr">
        <is>
          <t>730,8</t>
        </is>
      </c>
      <c r="C7" t="inlineStr">
        <is>
          <t>thousand persons — personal ocupado in the 6,583 establishments covered by the Encuesta Anual Manufacturera (10+ employees / size threshold; not total manufacturing employment)</t>
        </is>
      </c>
      <c r="D7" t="n">
        <v>2024</v>
      </c>
      <c r="E7" t="inlineStr">
        <is>
          <t>DANE EAM 2024 (published 19 Dec 2025)</t>
        </is>
      </c>
      <c r="F7" s="4" t="inlineStr">
        <is>
          <t>https://www.dane.gov.co/index.php/estadisticas-por-tema/industria/encuesta-anual-manufacturera-enam</t>
        </is>
      </c>
    </row>
    <row r="8">
      <c r="A8" t="inlineStr">
        <is>
          <t>Empresas manufactureras</t>
        </is>
      </c>
      <c r="B8" t="inlineStr">
        <is>
          <t>6.583</t>
        </is>
      </c>
      <c r="C8" t="inlineStr">
        <is>
          <t>industrial establishments in EAM 2024 frame</t>
        </is>
      </c>
      <c r="D8" t="n">
        <v>2024</v>
      </c>
      <c r="E8" t="inlineStr">
        <is>
          <t>DANE EAM 2024</t>
        </is>
      </c>
      <c r="F8" s="4" t="inlineStr">
        <is>
          <t>https://www.dane.gov.co/index.php/estadisticas-por-tema/industria/encuesta-anual-manufacturera-enam</t>
        </is>
      </c>
    </row>
    <row r="9">
      <c r="A9" t="inlineStr">
        <is>
          <t>Costo laboral (industria manufacturera)</t>
        </is>
      </c>
      <c r="B9" t="inlineStr">
        <is>
          <t>32,5</t>
        </is>
      </c>
      <c r="C9" t="inlineStr">
        <is>
          <t>COP trillion (billones) total remuneraciones causadas (salarios y prestaciones) EAM 2024; ≈ COP 44.5 M per person per year derived (not published); hourly not published</t>
        </is>
      </c>
      <c r="D9" t="n">
        <v>2024</v>
      </c>
      <c r="E9" t="inlineStr">
        <is>
          <t>DANE EAM 2024 boletín</t>
        </is>
      </c>
      <c r="F9" s="4" t="inlineStr">
        <is>
          <t>https://www.dane.gov.co/files/operaciones/EAM/bol-EAM-2024.pdf</t>
        </is>
      </c>
    </row>
    <row r="10">
      <c r="A10" t="inlineStr">
        <is>
          <t>Precio de la electricidad industrial</t>
        </is>
      </c>
      <c r="B10" t="inlineStr">
        <is>
          <t>no publicado en una fuente oficial que hayamos podido consultar</t>
        </is>
      </c>
    </row>
    <row r="11">
      <c r="A11" t="inlineStr">
        <is>
          <t>Densidad de robots</t>
        </is>
      </c>
      <c r="B11" t="inlineStr">
        <is>
          <t>no publicado en una fuente oficial que hayamos podido consultar</t>
        </is>
      </c>
    </row>
    <row r="12">
      <c r="A12" t="inlineStr">
        <is>
          <t>Empresas que usan IA</t>
        </is>
      </c>
      <c r="B12" t="inlineStr">
        <is>
          <t>no publicado en una fuente oficial que hayamos podido consultar</t>
        </is>
      </c>
    </row>
    <row r="14">
      <c r="A14" s="5" t="inlineStr">
        <is>
          <t>Nota del editor</t>
        </is>
      </c>
    </row>
    <row r="15" ht="150" customHeight="1">
      <c r="A15" s="6" t="inlineStr">
        <is>
          <t>La EAM de Colombia cubre 6.583 establecimientos manufactureros y 731.000 empleados; refinación, química, bebidas y procesamiento de carne encabezan la lista. La industria manufacturera representa el 10 % del PIB. La densidad de robots, el costo laboral por hora y el precio de la electricidad no se publican en una forma utilizable; introduzca sus propias cifras para estimar el costo de las paradas y situar su OEE (EGE) frente a los rangos sectoriales.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Sectores principales y rangos de OEE aplicables</t>
        </is>
      </c>
    </row>
    <row r="2">
      <c r="A2" s="2" t="inlineStr">
        <is>
          <t>Las primeras columnas son la composición sectorial propia de Colombia (DANE). Las columnas de OEE son los rangos editoriales de oee-benchmark.org para ese tipo de sector: son referencias para plantas, no estadísticas nacionales.</t>
        </is>
      </c>
    </row>
    <row r="4">
      <c r="A4" s="3" t="inlineStr">
        <is>
          <t>Sector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Objetivo de clase mundial</t>
        </is>
      </c>
      <c r="G4" s="3" t="inlineStr">
        <is>
          <t>A × P × Q</t>
        </is>
      </c>
      <c r="H4" s="3" t="inlineStr">
        <is>
          <t>Pérdida dominante</t>
        </is>
      </c>
    </row>
    <row r="5">
      <c r="A5" t="inlineStr">
        <is>
          <t>Productos de la refinación del petróleo</t>
        </is>
      </c>
      <c r="B5" t="inlineStr">
        <is>
          <t>20.3% de la producción bruta</t>
        </is>
      </c>
      <c r="C5" t="n">
        <v>2024</v>
      </c>
      <c r="D5" t="inlineStr">
        <is>
          <t>Proceso continuo (química, papel)</t>
        </is>
      </c>
      <c r="E5" t="inlineStr">
        <is>
          <t>80–92%</t>
        </is>
      </c>
      <c r="F5" t="inlineStr">
        <is>
          <t>92%</t>
        </is>
      </c>
      <c r="G5" t="inlineStr">
        <is>
          <t>95% × 97% × 99.5%</t>
        </is>
      </c>
      <c r="H5" t="inlineStr">
        <is>
          <t>Paradas no planificadas</t>
        </is>
      </c>
    </row>
    <row r="6">
      <c r="A6" t="inlineStr">
        <is>
          <t>Otros productos químicos</t>
        </is>
      </c>
      <c r="B6" t="inlineStr">
        <is>
          <t>7.5% de la producción bruta; 9.8% del valor agregado</t>
        </is>
      </c>
      <c r="C6" t="n">
        <v>2024</v>
      </c>
      <c r="D6" t="inlineStr">
        <is>
          <t>Proceso continuo (química, papel)</t>
        </is>
      </c>
      <c r="E6" t="inlineStr">
        <is>
          <t>80–92%</t>
        </is>
      </c>
      <c r="F6" t="inlineStr">
        <is>
          <t>92%</t>
        </is>
      </c>
      <c r="G6" t="inlineStr">
        <is>
          <t>95% × 97% × 99.5%</t>
        </is>
      </c>
      <c r="H6" t="inlineStr">
        <is>
          <t>Paradas no planificadas</t>
        </is>
      </c>
    </row>
    <row r="7">
      <c r="A7" t="inlineStr">
        <is>
          <t>Elaboración de bebidas</t>
        </is>
      </c>
      <c r="B7" t="inlineStr">
        <is>
          <t>5.2% de la producción bruta; 9.7% del valor agregado</t>
        </is>
      </c>
      <c r="C7" t="n">
        <v>2024</v>
      </c>
      <c r="D7" t="inlineStr">
        <is>
          <t>Alimentación y bebidas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Cambios de formato y arranque</t>
        </is>
      </c>
    </row>
    <row r="8">
      <c r="A8" t="inlineStr">
        <is>
          <t>Procesamiento y conservación de carne, pescado</t>
        </is>
      </c>
      <c r="B8" t="inlineStr">
        <is>
          <t>5.4% de la producción bruta</t>
        </is>
      </c>
      <c r="C8" t="n">
        <v>2024</v>
      </c>
      <c r="D8" t="inlineStr">
        <is>
          <t>Alimentación y bebidas</t>
        </is>
      </c>
      <c r="E8" t="inlineStr">
        <is>
          <t>60–80%</t>
        </is>
      </c>
      <c r="F8" t="inlineStr">
        <is>
          <t>82%</t>
        </is>
      </c>
      <c r="G8" t="inlineStr">
        <is>
          <t>90% × 93% × 98%</t>
        </is>
      </c>
      <c r="H8" t="inlineStr">
        <is>
          <t>Cambios de formato y arranque</t>
        </is>
      </c>
    </row>
    <row r="10">
      <c r="A10" s="5" t="inlineStr">
        <is>
          <t>oee-benchmark.org Sector</t>
        </is>
      </c>
    </row>
    <row r="11">
      <c r="A11" s="3" t="inlineStr">
        <is>
          <t>Sector</t>
        </is>
      </c>
      <c r="B11" s="3" t="inlineStr">
        <is>
          <t>OEE típico</t>
        </is>
      </c>
      <c r="C11" s="3" t="inlineStr">
        <is>
          <t>Objetivo de clase mundial</t>
        </is>
      </c>
      <c r="D11" s="3" t="inlineStr">
        <is>
          <t>A × P × Q</t>
        </is>
      </c>
      <c r="E11" s="3" t="inlineStr">
        <is>
          <t>Pérdida dominante</t>
        </is>
      </c>
    </row>
    <row r="12">
      <c r="A12" t="inlineStr">
        <is>
          <t>Automoción (montaje Tier 1)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Cambios de formato y microparadas</t>
        </is>
      </c>
    </row>
    <row r="13">
      <c r="A13" t="inlineStr">
        <is>
          <t>Electrónica y semiconductores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Velocidad reducida y defectos</t>
        </is>
      </c>
    </row>
    <row r="14">
      <c r="A14" t="inlineStr">
        <is>
          <t>Alimentación y bebidas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Cambios de formato y arranque</t>
        </is>
      </c>
    </row>
    <row r="15">
      <c r="A15" t="inlineStr">
        <is>
          <t>Farmacéutica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Validación y cambios de formato</t>
        </is>
      </c>
    </row>
    <row r="16">
      <c r="A16" t="inlineStr">
        <is>
          <t>Proceso continuo (química, papel)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Paradas no planificadas</t>
        </is>
      </c>
    </row>
    <row r="17">
      <c r="A17" t="inlineStr">
        <is>
          <t>Fabricación metálica / mecanizado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Preparación y marcha en vacío</t>
        </is>
      </c>
    </row>
    <row r="18">
      <c r="A18" t="inlineStr">
        <is>
          <t>Inyección de plásticos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Microparadas</t>
        </is>
      </c>
    </row>
    <row r="19">
      <c r="A19" t="inlineStr">
        <is>
          <t>Textil y confección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Velocidad reducida y calidad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del costo de las paradas: valores por defecto de Colombia</t>
        </is>
      </c>
    </row>
    <row r="2" ht="45" customHeight="1">
      <c r="A2" s="7" t="inlineStr">
        <is>
          <t>Modifique cualquier dato y el resultado se actualiza. Los valores por defecto de mano de obra y electricidad son las estadísticas nacionales citadas arriba, no las cifras de su planta; sustitúyalos por sus propios datos para obtener una estimación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no planificada al mes</t>
        </is>
      </c>
      <c r="B5" s="8" t="n">
        <v>20</v>
      </c>
    </row>
    <row r="6">
      <c r="A6" t="inlineStr">
        <is>
          <t>Líneas o máquinas afectadas</t>
        </is>
      </c>
      <c r="B6" s="8" t="n">
        <v>1</v>
      </c>
    </row>
    <row r="7">
      <c r="A7" t="inlineStr">
        <is>
          <t>Operadores por línea</t>
        </is>
      </c>
      <c r="B7" s="8" t="n">
        <v>3</v>
      </c>
    </row>
    <row r="8">
      <c r="A8" t="inlineStr">
        <is>
          <t>Costo laboral total por hora (COP)</t>
        </is>
      </c>
      <c r="B8" s="8" t="n">
        <v>0</v>
      </c>
    </row>
    <row r="9">
      <c r="A9" t="inlineStr">
        <is>
          <t>Precio de la electricidad por kWh (COP)</t>
        </is>
      </c>
      <c r="B9" s="8" t="n">
        <v>0</v>
      </c>
    </row>
    <row r="10">
      <c r="A10" t="inlineStr">
        <is>
          <t>Carga media por línea (kW)</t>
        </is>
      </c>
      <c r="B10" s="8" t="n">
        <v>50</v>
      </c>
    </row>
    <row r="11">
      <c r="A11" t="inlineStr">
        <is>
          <t>Margen de contribución perdido por hora (su cifra) (COP)</t>
        </is>
      </c>
      <c r="B11" s="8" t="n">
        <v>0</v>
      </c>
    </row>
    <row r="13">
      <c r="A13" s="5" t="inlineStr">
        <is>
          <t>Costo estimado de las paradas</t>
        </is>
      </c>
    </row>
    <row r="14">
      <c r="A14" t="inlineStr">
        <is>
          <t>mano de obra / al mes</t>
        </is>
      </c>
      <c r="B14" s="9">
        <f>B5*B6*B7*B8</f>
        <v/>
      </c>
    </row>
    <row r="15">
      <c r="A15" t="inlineStr">
        <is>
          <t>energía / al mes</t>
        </is>
      </c>
      <c r="B15" s="9">
        <f>B5*B6*B10*B9</f>
        <v/>
      </c>
    </row>
    <row r="16">
      <c r="A16" t="inlineStr">
        <is>
          <t>margen perdido / al mes</t>
        </is>
      </c>
      <c r="B16" s="9">
        <f>B5*B6*B11</f>
        <v/>
      </c>
    </row>
    <row r="17">
      <c r="A17" t="inlineStr">
        <is>
          <t>Costo estimado de las paradas / al mes</t>
        </is>
      </c>
      <c r="B17" s="10">
        <f>B14+B15+B16</f>
        <v/>
      </c>
    </row>
    <row r="18">
      <c r="A18" t="inlineStr">
        <is>
          <t>Costo estimado de las paradas / al año</t>
        </is>
      </c>
      <c r="B18" s="10">
        <f>B17*12</f>
        <v/>
      </c>
    </row>
    <row r="20">
      <c r="A20" s="2" t="inlineStr">
        <is>
          <t>Costo laboral (industria manufacturera): 2024 · Precio de la electricidad industrial:  · leído en la página de la fuente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Financiación e incentivos para proyectos de monitoreo (situación a octubre de 2026)</t>
        </is>
      </c>
    </row>
    <row r="2">
      <c r="A2" s="2" t="inlineStr">
        <is>
          <t>Programas que un proyecto de monitoreo de la producción o de OEE puede aprovechar. La situación se comprobó en la página del organismo gestor en octubre de 2026; todo lo que no pudimos confirmar está marcado como sin verificar.</t>
        </is>
      </c>
    </row>
    <row r="4">
      <c r="A4" s="3" t="inlineStr">
        <is>
          <t>Programa</t>
        </is>
      </c>
      <c r="B4" s="3" t="inlineStr">
        <is>
          <t>Organismo gestor</t>
        </is>
      </c>
      <c r="C4" s="3" t="inlineStr">
        <is>
          <t>Qué financia</t>
        </is>
      </c>
      <c r="D4" s="3" t="inlineStr">
        <is>
          <t>Situación</t>
        </is>
      </c>
      <c r="E4" s="3" t="inlineStr">
        <is>
          <t>Status detail</t>
        </is>
      </c>
      <c r="F4" s="3" t="inlineStr">
        <is>
          <t>Fuente</t>
        </is>
      </c>
    </row>
    <row r="5">
      <c r="A5" t="inlineStr">
        <is>
          <t>Beneficios tributarios por inversión en CTeI (deducción y descuento tributario)</t>
        </is>
      </c>
      <c r="B5" t="inlineStr">
        <is>
          <t>Minciencias / Consejo Nacional de Beneficios Tributarios (CNBT)</t>
        </is>
      </c>
      <c r="C5" s="11" t="inlineStr">
        <is>
          <t>Deducción y descuento tributario por inversiones en proyectos de ciencia, tecnología e innovación calificados por el CNBT (cupo anual)</t>
        </is>
      </c>
      <c r="D5" t="inlineStr">
        <is>
          <t>sin verificar</t>
        </is>
      </c>
      <c r="E5" s="11" t="inlineStr">
        <is>
          <t>no verificado — existe el menú 'Beneficios Tributarios' de Minciencias (redirige a la plataforma FormularioEstimulos), pero no se pudo obtener la página del portafolio; cupo/convocatoria 2026 no confirmados</t>
        </is>
      </c>
      <c r="F5" s="4" t="inlineStr">
        <is>
          <t>https://minciencias.gov.co/convocatorias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Ferias y eventos 2026–2027</t>
        </is>
      </c>
    </row>
    <row r="3">
      <c r="A3" s="3" t="inlineStr">
        <is>
          <t>Evento</t>
        </is>
      </c>
      <c r="B3" s="3" t="inlineStr">
        <is>
          <t>Ciudad</t>
        </is>
      </c>
      <c r="C3" s="3" t="inlineStr">
        <is>
          <t>Fechas</t>
        </is>
      </c>
      <c r="D3" s="3" t="inlineStr">
        <is>
          <t>Fuente</t>
        </is>
      </c>
    </row>
    <row r="4">
      <c r="A4" t="inlineStr">
        <is>
          <t>Expoindustrial (Fenalco Valle)</t>
        </is>
      </c>
      <c r="B4" t="inlineStr">
        <is>
          <t>Yumbo/Cali — Centro de Eventos Valle del Pacífico</t>
        </is>
      </c>
      <c r="C4" t="inlineStr">
        <is>
          <t>5-7 may 2027</t>
        </is>
      </c>
      <c r="D4" s="4" t="inlineStr">
        <is>
          <t>https://www.expoindustrial.com.co/</t>
        </is>
      </c>
    </row>
    <row r="5">
      <c r="A5" t="inlineStr">
        <is>
          <t>Feria Internacional de Bogotá (FIB) — industrial fair, Corferias</t>
        </is>
      </c>
      <c r="B5" t="inlineStr">
        <is>
          <t>Bogotá</t>
        </is>
      </c>
      <c r="C5" t="inlineStr">
        <is>
          <t>28 sep - 2 oct 2026 (recién celebrado; bienal, próxima prevista en 2028)</t>
        </is>
      </c>
      <c r="D5" s="4" t="inlineStr">
        <is>
          <t>https://feriainternacional.com/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Las cifras se citan tal como se publican, con el año y la unidad de cada fuente; no convertimos divisas ni estimamos valores ausentes. Los rangos de OEE siguen el proceso editorial de oee-benchmark.org. Publicado por TEEPTRAK SAS, que comercializa software de monitoreo de la producción y de OEE.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https://www.dane.gov.co/index.php/estadisticas-por-tema/industria/encuesta-anual-manufacturera-enam</t>
        </is>
      </c>
    </row>
    <row r="8">
      <c r="A8" s="4" t="inlineStr">
        <is>
          <t>https://www.dane.gov.co/files/operaciones/EAM/bol-EAM-2024.pdf</t>
        </is>
      </c>
    </row>
    <row r="9">
      <c r="A9" s="4" t="inlineStr">
        <is>
          <t>https://minciencias.gov.co/convocatorias</t>
        </is>
      </c>
    </row>
    <row r="10">
      <c r="A10" s="4" t="inlineStr">
        <is>
          <t>https://www.expoindustrial.com.co/</t>
        </is>
      </c>
    </row>
    <row r="11">
      <c r="A11" s="4" t="inlineStr">
        <is>
          <t>https://feriainternacional.com/</t>
        </is>
      </c>
    </row>
    <row r="13">
      <c r="A1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