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ffres clés" sheetId="1" state="visible" r:id="rId1"/>
    <sheet xmlns:r="http://schemas.openxmlformats.org/officeDocument/2006/relationships" name="Bassins industriels" sheetId="2" state="visible" r:id="rId2"/>
    <sheet xmlns:r="http://schemas.openxmlformats.org/officeDocument/2006/relationships" name="Secteur OEE" sheetId="3" state="visible" r:id="rId3"/>
    <sheet xmlns:r="http://schemas.openxmlformats.org/officeDocument/2006/relationships" name="Coût estimé des arrêts" sheetId="4" state="visible" r:id="rId4"/>
    <sheet xmlns:r="http://schemas.openxmlformats.org/officeDocument/2006/relationships" name="Dispositif" sheetId="5" state="visible" r:id="rId5"/>
    <sheet xmlns:r="http://schemas.openxmlformats.org/officeDocument/2006/relationships" name="Événement" sheetId="6" state="visible" r:id="rId6"/>
    <sheet xmlns:r="http://schemas.openxmlformats.org/officeDocument/2006/relationships" name="Sources et méthod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GBR;CAN/indicator/NV.IND.MANF.ZS?format=json&amp;date=2020:2025&amp;per_page=50" TargetMode="External" Id="rId1"/><Relationship Type="http://schemas.openxmlformats.org/officeDocument/2006/relationships/hyperlink" Target="https://api.worldbank.org/v2/country/GBR;CAN/indicator/NV.IND.MANF.CD?format=json&amp;date=2021:2025&amp;per_page=50" TargetMode="External" Id="rId2"/><Relationship Type="http://schemas.openxmlformats.org/officeDocument/2006/relationships/hyperlink" Target="https://www.investcanada.ca/industries/advanced-manufacturing" TargetMode="External" Id="rId3"/><Relationship Type="http://schemas.openxmlformats.org/officeDocument/2006/relationships/hyperlink" Target="https://ised-isde.canada.ca/app/ixb/cis/businesses-entreprises/31-33" TargetMode="External" Id="rId4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5"/><Relationship Type="http://schemas.openxmlformats.org/officeDocument/2006/relationships/hyperlink" Target="https://www.hydroquebec.com/data/documents-donnees/pdf/comparaison-prix-2025-en.pdf" TargetMode="External" Id="rId6"/><Relationship Type="http://schemas.openxmlformats.org/officeDocument/2006/relationships/hyperlink" Target="https://ifr.org/ifr-press-releases/news/robot-density-surges-in-europe-asia-and-americas" TargetMode="External" Id="rId7"/></Relationships>
</file>

<file path=xl/worksheets/_rels/sheet2.xml.rels><Relationships xmlns="http://schemas.openxmlformats.org/package/2006/relationships"><Relationship Type="http://schemas.openxmlformats.org/officeDocument/2006/relationships/hyperlink" Target="https://www.ontario.ca/page/ontario-fact-sheet" TargetMode="External" Id="rId1"/><Relationship Type="http://schemas.openxmlformats.org/officeDocument/2006/relationships/hyperlink" Target="https://statistique.quebec.ca/fr/fichier/le-quebec-chiffres-en-main-edition-2026.pdf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canada.ca/en/revenue-agency/services/tax/businesses/topics/sole-proprietorships-partnerships/report-business-income-expenses/claiming-capital-cost-allowance/accelerated-investment-incentive.html" TargetMode="External" Id="rId1"/><Relationship Type="http://schemas.openxmlformats.org/officeDocument/2006/relationships/hyperlink" Target="https://www.canada.ca/en/revenue-agency/services/scientific-research-experimental-development-tax-incentive-program.html" TargetMode="External" Id="rId2"/><Relationship Type="http://schemas.openxmlformats.org/officeDocument/2006/relationships/hyperlink" Target="https://www.ngen.ca/funding" TargetMode="External" Id="rId3"/><Relationship Type="http://schemas.openxmlformats.org/officeDocument/2006/relationships/hyperlink" Target="https://ised-isde.canada.ca/site/canada-digital-adoption-program/en" TargetMode="External" Id="rId4"/><Relationship Type="http://schemas.openxmlformats.org/officeDocument/2006/relationships/hyperlink" Target="https://www.revenuquebec.ca/en/businesses/income-tax/corporations/tax-credits/" TargetMode="External" Id="rId5"/><Relationship Type="http://schemas.openxmlformats.org/officeDocument/2006/relationships/hyperlink" Target="https://www.investquebec.com/quebec/en" TargetMode="External" Id="rId6"/></Relationships>
</file>

<file path=xl/worksheets/_rels/sheet6.xml.rels><Relationships xmlns="http://schemas.openxmlformats.org/package/2006/relationships"><Relationship Type="http://schemas.openxmlformats.org/officeDocument/2006/relationships/hyperlink" Target="https://admmontreal.com/" TargetMode="External" Id="rId1"/><Relationship Type="http://schemas.openxmlformats.org/officeDocument/2006/relationships/hyperlink" Target="https://cmts.ca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GBR;CAN/indicator/NV.IND.MANF.ZS?format=json&amp;date=2020:2025&amp;per_page=50" TargetMode="External" Id="rId1"/><Relationship Type="http://schemas.openxmlformats.org/officeDocument/2006/relationships/hyperlink" Target="https://api.worldbank.org/v2/country/GBR;CAN/indicator/NV.IND.MANF.CD?format=json&amp;date=2021:2025&amp;per_page=50" TargetMode="External" Id="rId2"/><Relationship Type="http://schemas.openxmlformats.org/officeDocument/2006/relationships/hyperlink" Target="https://ised-isde.canada.ca/app/ixb/cis/summary-sommaire/31-33" TargetMode="External" Id="rId3"/><Relationship Type="http://schemas.openxmlformats.org/officeDocument/2006/relationships/hyperlink" Target="https://ised-isde.canada.ca/app/ixb/cis/businesses-entreprises/31-33" TargetMode="External" Id="rId4"/><Relationship Type="http://schemas.openxmlformats.org/officeDocument/2006/relationships/hyperlink" Target="https://www.investcanada.ca/industries/advanced-manufacturing" TargetMode="External" Id="rId5"/><Relationship Type="http://schemas.openxmlformats.org/officeDocument/2006/relationships/hyperlink" Target="https://www.ontario.ca/page/ontario-fact-sheet" TargetMode="External" Id="rId6"/><Relationship Type="http://schemas.openxmlformats.org/officeDocument/2006/relationships/hyperlink" Target="https://statistique.quebec.ca/fr/fichier/le-quebec-chiffres-en-main-edition-2026.pdf" TargetMode="External" Id="rId7"/><Relationship Type="http://schemas.openxmlformats.org/officeDocument/2006/relationships/hyperlink" Target="https://statistique.quebec.ca/fr/document/le-quebec-chiffres-en-main" TargetMode="External" Id="rId8"/><Relationship Type="http://schemas.openxmlformats.org/officeDocument/2006/relationships/hyperlink" Target="https://statistique.quebec.ca/fr/document/produit-interieur-brut-par-industrie-au-quebec" TargetMode="External" Id="rId9"/><Relationship Type="http://schemas.openxmlformats.org/officeDocument/2006/relationships/hyperlink" Target="https://statistique.quebec.ca/fr/document/produit-interieur-brut-par-industrie-au-quebec/publication/produit-interieur-brut-par-industrie-au-quebec" TargetMode="External" Id="rId10"/><Relationship Type="http://schemas.openxmlformats.org/officeDocument/2006/relationships/hyperlink" Target="https://www.hydroquebec.com/data/documents-donnees/pdf/comparaison-prix-2025-en.pdf" TargetMode="External" Id="rId11"/><Relationship Type="http://schemas.openxmlformats.org/officeDocument/2006/relationships/hyperlink" Target="https://www.hydroquebec.com/data/documents-donnees/pdf/comparison-electricity-prices.pdf" TargetMode="External" Id="rId12"/><Relationship Type="http://schemas.openxmlformats.org/officeDocument/2006/relationships/hyperlink" Target="https://www.hydroquebec.com/residential/customer-space/rates/comparison-electricity-prices.html" TargetMode="External" Id="rId13"/><Relationship Type="http://schemas.openxmlformats.org/officeDocument/2006/relationships/hyperlink" Target="https://www.statcan.gc.ca/en/subjects-start/manufacturing" TargetMode="External" Id="rId14"/><Relationship Type="http://schemas.openxmlformats.org/officeDocument/2006/relationships/hyperlink" Target="https://www.statcan.gc.ca/en/subjects-start/labour_" TargetMode="External" Id="rId15"/><Relationship Type="http://schemas.openxmlformats.org/officeDocument/2006/relationships/hyperlink" Target="https://ifr.org/ifr-press-releases/robot-density-surges-in-europe-asia-and-americas" TargetMode="External" Id="rId16"/><Relationship Type="http://schemas.openxmlformats.org/officeDocument/2006/relationships/hyperlink" Target="https://ifr.org/downloads/press_docs/DE-2026-APRIL-_8-IFR_PRESSMELDUNG_Roboterdichte-deutsch.pdf" TargetMode="External" Id="rId17"/><Relationship Type="http://schemas.openxmlformats.org/officeDocument/2006/relationships/hyperlink" Target="https://ifr.org/downloads/press_docs/2026_06_24_IFR_Executive_Roundtable_market_presentation.pdf" TargetMode="External" Id="rId18"/><Relationship Type="http://schemas.openxmlformats.org/officeDocument/2006/relationships/hyperlink" Target="https://www.canada.ca/en/revenue-agency/services/tax/businesses/topics/sole-proprietorships-partnerships/report-business-income-expenses/claiming-capital-cost-allowance/accelerated-investment-incentive.html" TargetMode="External" Id="rId19"/><Relationship Type="http://schemas.openxmlformats.org/officeDocument/2006/relationships/hyperlink" Target="https://www.canada.ca/en/revenue-agency/services/scientific-research-experimental-development-tax-incentive-program.html" TargetMode="External" Id="rId20"/><Relationship Type="http://schemas.openxmlformats.org/officeDocument/2006/relationships/hyperlink" Target="https://www.ngen.ca/" TargetMode="External" Id="rId21"/><Relationship Type="http://schemas.openxmlformats.org/officeDocument/2006/relationships/hyperlink" Target="https://www.investquebec.com/quebec/en" TargetMode="External" Id="rId22"/><Relationship Type="http://schemas.openxmlformats.org/officeDocument/2006/relationships/hyperlink" Target="https://www.tmmc.ca/en/" TargetMode="External" Id="rId23"/><Relationship Type="http://schemas.openxmlformats.org/officeDocument/2006/relationships/hyperlink" Target="https://www.hondacanadamfg.ca/our-company" TargetMode="External" Id="rId24"/><Relationship Type="http://schemas.openxmlformats.org/officeDocument/2006/relationships/hyperlink" Target="https://www.airbus.com/en/our-worldwide-presence/airbus-in-americas/airbus-in-canada" TargetMode="External" Id="rId25"/><Relationship Type="http://schemas.openxmlformats.org/officeDocument/2006/relationships/hyperlink" Target="https://admmontreal.com/" TargetMode="External" Id="rId26"/><Relationship Type="http://schemas.openxmlformats.org/officeDocument/2006/relationships/hyperlink" Target="https://cmts.ca/" TargetMode="External" Id="rId2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Pack Benchmark TRS Canada 2026</t>
        </is>
      </c>
    </row>
    <row r="2">
      <c r="A2" s="2" t="inlineStr">
        <is>
          <t>Données vérifiées en octobre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Part de l'industrie manufacturière</t>
        </is>
      </c>
      <c r="B5" t="inlineStr">
        <is>
          <t>9,3</t>
        </is>
      </c>
      <c r="C5" t="inlineStr">
        <is>
          <t>% of GDP (World Bank, manufacturing value added)</t>
        </is>
      </c>
      <c r="D5" t="n">
        <v>2022</v>
      </c>
      <c r="E5" t="inlineStr">
        <is>
          <t>World Bank NV.IND.MANF.ZS</t>
        </is>
      </c>
      <c r="F5" s="4" t="inlineStr">
        <is>
          <t>https://api.worldbank.org/v2/country/GBR;CAN/indicator/NV.IND.MANF.ZS?format=json&amp;date=2020:2025&amp;per_page=50</t>
        </is>
      </c>
    </row>
    <row r="6">
      <c r="A6" t="inlineStr">
        <is>
          <t>Valeur ajoutée manufacturière</t>
        </is>
      </c>
      <c r="B6" t="inlineStr">
        <is>
          <t>205,2</t>
        </is>
      </c>
      <c r="C6" t="inlineStr">
        <is>
          <t>USD bn, current prices (manufacturing value added)</t>
        </is>
      </c>
      <c r="D6" t="n">
        <v>2022</v>
      </c>
      <c r="E6" t="inlineStr">
        <is>
          <t>World Bank NV.IND.MANF.CD</t>
        </is>
      </c>
      <c r="F6" s="4" t="inlineStr">
        <is>
          <t>https://api.worldbank.org/v2/country/GBR;CAN/indicator/NV.IND.MANF.CD?format=json&amp;date=2021:2025&amp;per_page=50</t>
        </is>
      </c>
    </row>
    <row r="7">
      <c r="A7" t="inlineStr">
        <is>
          <t>Emploi manufacturier</t>
        </is>
      </c>
      <c r="B7" t="inlineStr">
        <is>
          <t>1 800</t>
        </is>
      </c>
      <c r="C7" t="inlineStr">
        <is>
          <t>thousand jobs ('1.8 million full-time jobs in manufacturing')</t>
        </is>
      </c>
      <c r="D7" t="n">
        <v>2024</v>
      </c>
      <c r="E7" t="inlineStr">
        <is>
          <t>Invest in Canada (federal agency) citing Statistics Canada Table 14-10-0023-01</t>
        </is>
      </c>
      <c r="F7" s="4" t="inlineStr">
        <is>
          <t>https://www.investcanada.ca/industries/advanced-manufacturing</t>
        </is>
      </c>
    </row>
    <row r="8">
      <c r="A8" t="inlineStr">
        <is>
          <t>Entreprises manufacturières</t>
        </is>
      </c>
      <c r="B8" t="inlineStr">
        <is>
          <t>95 960</t>
        </is>
      </c>
      <c r="C8" t="inlineStr">
        <is>
          <t>establishments, NAICS 31-33 (51,353 employers + 44,607 non-employers/indeterminate)</t>
        </is>
      </c>
      <c r="D8" t="n">
        <v>2025</v>
      </c>
      <c r="E8" t="inlineStr">
        <is>
          <t>ISED Canadian Industry Statistics (StatCan special tabulation)</t>
        </is>
      </c>
      <c r="F8" s="4" t="inlineStr">
        <is>
          <t>https://ised-isde.canada.ca/app/ixb/cis/businesses-entreprises/31-33</t>
        </is>
      </c>
    </row>
    <row r="9">
      <c r="A9" t="inlineStr">
        <is>
          <t>Coût de la main-d'œuvre (industrie)</t>
        </is>
      </c>
      <c r="B9" t="inlineStr">
        <is>
          <t>34,6</t>
        </is>
      </c>
      <c r="C9" t="inlineStr">
        <is>
          <t>USD per hour (mean nominal hourly labour cost, manufacturing, ILOSTAT)</t>
        </is>
      </c>
      <c r="D9" t="n">
        <v>2021</v>
      </c>
      <c r="E9" t="inlineStr">
        <is>
          <t>ILOSTAT via DBnomics (CAN.EA_978.ECO_ISIC4_C.CUR_TYPE_USD.A)</t>
        </is>
      </c>
      <c r="F9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10">
      <c r="A10" t="inlineStr">
        <is>
          <t>Prix de l'électricité industrielle</t>
        </is>
      </c>
      <c r="B10" t="inlineStr">
        <is>
          <t>0,058</t>
        </is>
      </c>
      <c r="C10" t="inlineStr">
        <is>
          <t>CAD cents/kWh excl. taxes, large-power industrial (5,000 kW / 3,060,000 kWh/month), Montréal; Toronto = 12.80</t>
        </is>
      </c>
      <c r="D10" t="n">
        <v>2025</v>
      </c>
      <c r="E10" t="inlineStr">
        <is>
          <t>Hydro-Québec, Comparison of Electricity Prices in Major North American Cities, 2025 edition (rates 1 Apr 2025)</t>
        </is>
      </c>
      <c r="F10" s="4" t="inlineStr">
        <is>
          <t>https://www.hydroquebec.com/data/documents-donnees/pdf/comparaison-prix-2025-en.pdf</t>
        </is>
      </c>
    </row>
    <row r="11">
      <c r="A11" t="inlineStr">
        <is>
          <t>Densité robotique</t>
        </is>
      </c>
      <c r="B11" t="inlineStr">
        <is>
          <t>241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Entreprises utilisant l'IA</t>
        </is>
      </c>
      <c r="B12" t="inlineStr">
        <is>
          <t>non publié dans une source officielle que nous avons pu consulter</t>
        </is>
      </c>
    </row>
    <row r="14">
      <c r="A14" s="5" t="inlineStr">
        <is>
          <t>Note de la rédaction</t>
        </is>
      </c>
    </row>
    <row r="15" ht="150" customHeight="1">
      <c r="A15" s="6" t="inlineStr">
        <is>
          <t>L'industrie canadienne se concentre en Ontario (automobile, de Windsor à Oshawa) et au Québec (aéronautique et chimie autour de Montréal) ; le secteur emploie 1,8 million de personnes. La densité robotique est de 241 robots pour 10 000 salariés. L'électricité fait la différence : les tarifs grande puissance à Montréal sont inférieurs à 6 cents canadiens par kWh, soit moins de la moitié de ceux de Toronto. L'Incitatif à l'investissement accéléré est en phase de réduction (55 % en 2026–27) ; la RS&amp;DE et NGen restent ouverts.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Bassins industriels · Canada</t>
        </is>
      </c>
    </row>
    <row r="3">
      <c r="A3" s="3" t="inlineStr">
        <is>
          <t>Bassin</t>
        </is>
      </c>
      <c r="B3" s="3" t="inlineStr">
        <is>
          <t>Code</t>
        </is>
      </c>
      <c r="C3" s="3" t="inlineStr">
        <is>
          <t>Emploi manufacturier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Secteurs clés</t>
        </is>
      </c>
      <c r="G3" s="3" t="inlineStr">
        <is>
          <t>Usines de référence</t>
        </is>
      </c>
      <c r="H3" s="3" t="inlineStr">
        <is>
          <t>Source</t>
        </is>
      </c>
    </row>
    <row r="4">
      <c r="A4" t="inlineStr">
        <is>
          <t>Ontario / Windsor–Oakville–Oshawa (corridor Toronto–Windsor)</t>
        </is>
      </c>
      <c r="B4" t="inlineStr">
        <is>
          <t>CA-ON</t>
        </is>
      </c>
      <c r="C4" t="n">
        <v>9.5</v>
      </c>
      <c r="D4" t="inlineStr">
        <is>
          <t>% of Ontario GDP · part du secteur manufacturier dans le PIB provincial</t>
        </is>
      </c>
      <c r="E4" t="n">
        <v>2024</v>
      </c>
      <c r="F4" t="inlineStr">
        <is>
          <t>automobile &amp; pièces, chimie, aliments &amp; boissons, acier, aéronautique</t>
        </is>
      </c>
      <c r="G4" t="inlineStr">
        <is>
          <t>Toyota Motor Manufacturing Canada – Cambridge (Nord &amp; Sud) et Woodstock (Ouest), Ontario; Honda of Canada Mfg. – Alliston, Ontario (usines 1, 2, 3)</t>
        </is>
      </c>
      <c r="H4" s="4" t="inlineStr">
        <is>
          <t>https://www.ontario.ca/page/ontario-fact-sheet</t>
        </is>
      </c>
    </row>
    <row r="5">
      <c r="A5" t="inlineStr">
        <is>
          <t>Québec / Montréal (Grand Montréal)</t>
        </is>
      </c>
      <c r="B5" t="inlineStr">
        <is>
          <t>CA-QC</t>
        </is>
      </c>
      <c r="C5" t="n">
        <v>12.2</v>
      </c>
      <c r="D5" t="inlineStr">
        <is>
          <t>% of Québec GDP ('Part du secteur manufacturier dans le PIB du Québec') · part du secteur manufacturier dans le PIB provincial</t>
        </is>
      </c>
      <c r="E5" t="n">
        <v>2024</v>
      </c>
      <c r="F5" t="inlineStr">
        <is>
          <t>aéronautique, aluminium &amp; métaux, aliments &amp; boissons, pharma, matériel de transport</t>
        </is>
      </c>
      <c r="G5" t="inlineStr">
        <is>
          <t>Airbus – Mirabel, Québec (siège du programme A220; Airbus Atlantic Canada)</t>
        </is>
      </c>
      <c r="H5" s="4" t="inlineStr">
        <is>
          <t>https://statistique.quebec.ca/fr/fichier/le-quebec-chiffres-en-main-edition-2026.pdf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Principaux secteurs et plages de TRS applicables</t>
        </is>
      </c>
    </row>
    <row r="2">
      <c r="A2" s="2" t="inlineStr">
        <is>
          <t>Les premières colonnes reflètent la structure sectorielle propre à Canada (Statistics Canada). Les colonnes TRS sont les plages éditoriales d'oee-benchmark.org pour ce type de secteur : ce sont des benchmarks d'usine, pas des statistiques nationales.</t>
        </is>
      </c>
    </row>
    <row r="4">
      <c r="A4" s="3" t="inlineStr">
        <is>
          <t>Secteur</t>
        </is>
      </c>
      <c r="B4" s="3" t="inlineStr">
        <is>
          <t>Poids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TRS typique</t>
        </is>
      </c>
      <c r="F4" s="3" t="inlineStr">
        <is>
          <t>Cible world-class</t>
        </is>
      </c>
      <c r="G4" s="3" t="inlineStr">
        <is>
          <t>D × P × Q</t>
        </is>
      </c>
      <c r="H4" s="3" t="inlineStr">
        <is>
          <t>Perte dominante</t>
        </is>
      </c>
    </row>
    <row r="5">
      <c r="A5" t="inlineStr">
        <is>
          <t>Automobile (véhicules automobiles &amp; pièces)</t>
        </is>
      </c>
      <c r="B5" t="inlineStr">
        <is>
          <t>Industrie manufacturière exportatrice n°1 (ISED, via Invest in Canada)</t>
        </is>
      </c>
      <c r="C5" t="inlineStr"/>
      <c r="D5" t="inlineStr">
        <is>
          <t>Automobile (assemblage rang 1)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Changements de série &amp; micro-arrêts</t>
        </is>
      </c>
    </row>
    <row r="6">
      <c r="A6" t="inlineStr">
        <is>
          <t>Chimie</t>
        </is>
      </c>
      <c r="B6" t="inlineStr">
        <is>
          <t>Production de 77 Mrd CAD (2024), ~40% en Ontario</t>
        </is>
      </c>
      <c r="C6" t="n">
        <v>2024</v>
      </c>
      <c r="D6" t="inlineStr">
        <is>
          <t>Procédés continus (chimie, papier)</t>
        </is>
      </c>
      <c r="E6" t="inlineStr">
        <is>
          <t>80–92%</t>
        </is>
      </c>
      <c r="F6" t="inlineStr">
        <is>
          <t>92%</t>
        </is>
      </c>
      <c r="G6" t="inlineStr">
        <is>
          <t>95% × 97% × 99.5%</t>
        </is>
      </c>
      <c r="H6" t="inlineStr">
        <is>
          <t>Arrêts non planifiés</t>
        </is>
      </c>
    </row>
    <row r="7">
      <c r="A7" t="inlineStr">
        <is>
          <t>Aéronautique (Montréal)</t>
        </is>
      </c>
      <c r="B7" t="inlineStr">
        <is>
          <t>3e pôle aéronautique mondial (Invest in Canada citant McGill)</t>
        </is>
      </c>
      <c r="C7" t="inlineStr"/>
      <c r="D7" t="inlineStr">
        <is>
          <t>Fabrication métallique / usinage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Réglages &amp; marche à vide</t>
        </is>
      </c>
    </row>
    <row r="9">
      <c r="A9" s="5" t="inlineStr">
        <is>
          <t>oee-benchmark.org Secteur</t>
        </is>
      </c>
    </row>
    <row r="10">
      <c r="A10" s="3" t="inlineStr">
        <is>
          <t>Secteur</t>
        </is>
      </c>
      <c r="B10" s="3" t="inlineStr">
        <is>
          <t>TRS typique</t>
        </is>
      </c>
      <c r="C10" s="3" t="inlineStr">
        <is>
          <t>Cible world-class</t>
        </is>
      </c>
      <c r="D10" s="3" t="inlineStr">
        <is>
          <t>D × P × Q</t>
        </is>
      </c>
      <c r="E10" s="3" t="inlineStr">
        <is>
          <t>Perte dominante</t>
        </is>
      </c>
    </row>
    <row r="11">
      <c r="A11" t="inlineStr">
        <is>
          <t>Automobile (assemblage rang 1)</t>
        </is>
      </c>
      <c r="B11" t="inlineStr">
        <is>
          <t>70–85%</t>
        </is>
      </c>
      <c r="C11" t="inlineStr">
        <is>
          <t>85%</t>
        </is>
      </c>
      <c r="D11" t="inlineStr">
        <is>
          <t>92% × 95% × 99.5%</t>
        </is>
      </c>
      <c r="E11" t="inlineStr">
        <is>
          <t>Changements de série &amp; micro-arrêts</t>
        </is>
      </c>
    </row>
    <row r="12">
      <c r="A12" t="inlineStr">
        <is>
          <t>Électronique &amp; semi-conducteurs</t>
        </is>
      </c>
      <c r="B12" t="inlineStr">
        <is>
          <t>75–90%</t>
        </is>
      </c>
      <c r="C12" t="inlineStr">
        <is>
          <t>88%</t>
        </is>
      </c>
      <c r="D12" t="inlineStr">
        <is>
          <t>93% × 96% × 99%</t>
        </is>
      </c>
      <c r="E12" t="inlineStr">
        <is>
          <t>Ralentissements &amp; défauts</t>
        </is>
      </c>
    </row>
    <row r="13">
      <c r="A13" t="inlineStr">
        <is>
          <t>Agroalimentaire</t>
        </is>
      </c>
      <c r="B13" t="inlineStr">
        <is>
          <t>60–80%</t>
        </is>
      </c>
      <c r="C13" t="inlineStr">
        <is>
          <t>82%</t>
        </is>
      </c>
      <c r="D13" t="inlineStr">
        <is>
          <t>90% × 93% × 98%</t>
        </is>
      </c>
      <c r="E13" t="inlineStr">
        <is>
          <t>Changements de série &amp; pertes au démarrage</t>
        </is>
      </c>
    </row>
    <row r="14">
      <c r="A14" t="inlineStr">
        <is>
          <t>Pharmacie</t>
        </is>
      </c>
      <c r="B14" t="inlineStr">
        <is>
          <t>35–45%</t>
        </is>
      </c>
      <c r="C14" t="inlineStr">
        <is>
          <t>70%</t>
        </is>
      </c>
      <c r="D14" t="inlineStr">
        <is>
          <t>80% × 90% × 97%</t>
        </is>
      </c>
      <c r="E14" t="inlineStr">
        <is>
          <t>Validation &amp; changements de série</t>
        </is>
      </c>
    </row>
    <row r="15">
      <c r="A15" t="inlineStr">
        <is>
          <t>Procédés continus (chimie, papier)</t>
        </is>
      </c>
      <c r="B15" t="inlineStr">
        <is>
          <t>80–92%</t>
        </is>
      </c>
      <c r="C15" t="inlineStr">
        <is>
          <t>92%</t>
        </is>
      </c>
      <c r="D15" t="inlineStr">
        <is>
          <t>95% × 97% × 99.5%</t>
        </is>
      </c>
      <c r="E15" t="inlineStr">
        <is>
          <t>Arrêts non planifiés</t>
        </is>
      </c>
    </row>
    <row r="16">
      <c r="A16" t="inlineStr">
        <is>
          <t>Fabrication métallique / usinage</t>
        </is>
      </c>
      <c r="B16" t="inlineStr">
        <is>
          <t>45–65%</t>
        </is>
      </c>
      <c r="C16" t="inlineStr">
        <is>
          <t>78%</t>
        </is>
      </c>
      <c r="D16" t="inlineStr">
        <is>
          <t>85% × 88% × 96%</t>
        </is>
      </c>
      <c r="E16" t="inlineStr">
        <is>
          <t>Réglages &amp; marche à vide</t>
        </is>
      </c>
    </row>
    <row r="17">
      <c r="A17" t="inlineStr">
        <is>
          <t>Injection plastique</t>
        </is>
      </c>
      <c r="B17" t="inlineStr">
        <is>
          <t>55–70%</t>
        </is>
      </c>
      <c r="C17" t="inlineStr">
        <is>
          <t>80%</t>
        </is>
      </c>
      <c r="D17" t="inlineStr">
        <is>
          <t>88% × 90% × 97%</t>
        </is>
      </c>
      <c r="E17" t="inlineStr">
        <is>
          <t>Micro-arrêts</t>
        </is>
      </c>
    </row>
    <row r="18">
      <c r="A18" t="inlineStr">
        <is>
          <t>Textile &amp; habillement</t>
        </is>
      </c>
      <c r="B18" t="inlineStr">
        <is>
          <t>40–60%</t>
        </is>
      </c>
      <c r="C18" t="inlineStr">
        <is>
          <t>73%</t>
        </is>
      </c>
      <c r="D18" t="inlineStr">
        <is>
          <t>82% × 86% × 95%</t>
        </is>
      </c>
      <c r="E18" t="inlineStr">
        <is>
          <t>Ralentissements &amp; qualité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Calculateur du coût des arrêts : valeurs par défaut Canada</t>
        </is>
      </c>
    </row>
    <row r="2" ht="45" customHeight="1">
      <c r="A2" s="7" t="inlineStr">
        <is>
          <t>Modifiez n'importe quelle valeur et le résultat se met à jour. Les valeurs par défaut de main-d'œuvre et d'électricité sont les statistiques nationales citées ci-dessus, pas les chiffres de votre usine ; remplacez-les par vos propres données pour obtenir une estimation réelle.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Heures d'arrêts non planifiés par mois</t>
        </is>
      </c>
      <c r="B5" s="8" t="n">
        <v>20</v>
      </c>
    </row>
    <row r="6">
      <c r="A6" t="inlineStr">
        <is>
          <t>Lignes ou machines concernées</t>
        </is>
      </c>
      <c r="B6" s="8" t="n">
        <v>1</v>
      </c>
    </row>
    <row r="7">
      <c r="A7" t="inlineStr">
        <is>
          <t>Opérateurs par ligne</t>
        </is>
      </c>
      <c r="B7" s="8" t="n">
        <v>3</v>
      </c>
    </row>
    <row r="8">
      <c r="A8" t="inlineStr">
        <is>
          <t>Coût chargé de la main-d'œuvre par heure (USD)</t>
        </is>
      </c>
      <c r="B8" s="8" t="n">
        <v>34.61</v>
      </c>
    </row>
    <row r="9">
      <c r="A9" t="inlineStr">
        <is>
          <t>Prix de l'électricité par kWh (USD)</t>
        </is>
      </c>
      <c r="B9" s="8" t="n">
        <v>0</v>
      </c>
    </row>
    <row r="10">
      <c r="A10" t="inlineStr">
        <is>
          <t>Charge moyenne par ligne (kW)</t>
        </is>
      </c>
      <c r="B10" s="8" t="n">
        <v>50</v>
      </c>
    </row>
    <row r="11">
      <c r="A11" t="inlineStr">
        <is>
          <t>Marge sur coûts variables perdue par heure (votre chiffre) (USD)</t>
        </is>
      </c>
      <c r="B11" s="8" t="n">
        <v>0</v>
      </c>
    </row>
    <row r="13">
      <c r="A13" s="5" t="inlineStr">
        <is>
          <t>Coût estimé des arrêts</t>
        </is>
      </c>
    </row>
    <row r="14">
      <c r="A14" t="inlineStr">
        <is>
          <t>main-d'œuvre / par mois</t>
        </is>
      </c>
      <c r="B14" s="9">
        <f>B5*B6*B7*B8</f>
        <v/>
      </c>
    </row>
    <row r="15">
      <c r="A15" t="inlineStr">
        <is>
          <t>énergie / par mois</t>
        </is>
      </c>
      <c r="B15" s="9">
        <f>B5*B6*B10*B9</f>
        <v/>
      </c>
    </row>
    <row r="16">
      <c r="A16" t="inlineStr">
        <is>
          <t>marge perdue / par mois</t>
        </is>
      </c>
      <c r="B16" s="9">
        <f>B5*B6*B11</f>
        <v/>
      </c>
    </row>
    <row r="17">
      <c r="A17" t="inlineStr">
        <is>
          <t>Coût estimé des arrêts / par mois</t>
        </is>
      </c>
      <c r="B17" s="10">
        <f>B14+B15+B16</f>
        <v/>
      </c>
    </row>
    <row r="18">
      <c r="A18" t="inlineStr">
        <is>
          <t>Coût estimé des arrêts / par an</t>
        </is>
      </c>
      <c r="B18" s="10">
        <f>B17*12</f>
        <v/>
      </c>
    </row>
    <row r="20">
      <c r="A20" s="2" t="inlineStr">
        <is>
          <t>Coût de la main-d'œuvre (industrie): 2021 · Prix de l'électricité industrielle: 2025 · lu sur la page source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Financements et aides pour les projets de suivi de production (état en octobre 2026)</t>
        </is>
      </c>
    </row>
    <row r="2">
      <c r="A2" s="2" t="inlineStr">
        <is>
          <t>Dispositifs mobilisables pour un projet de suivi de production ou de TRS. L'état a été vérifié sur la page de l'opérateur en octobre 2026 ; tout ce que nous n'avons pas pu confirmer est indiqué comme non vérifié.</t>
        </is>
      </c>
    </row>
    <row r="4">
      <c r="A4" s="3" t="inlineStr">
        <is>
          <t>Dispositif</t>
        </is>
      </c>
      <c r="B4" s="3" t="inlineStr">
        <is>
          <t>Opérateur</t>
        </is>
      </c>
      <c r="C4" s="3" t="inlineStr">
        <is>
          <t>Ce qu'il finance</t>
        </is>
      </c>
      <c r="D4" s="3" t="inlineStr">
        <is>
          <t>État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Accelerated Investment Incentive (AII) incl. full expensing for M&amp;P machinery (Class 53)</t>
        </is>
      </c>
      <c r="B5" t="inlineStr">
        <is>
          <t>Agence du revenu du Canada / Ministère des Finances</t>
        </is>
      </c>
      <c r="C5" s="11" t="inlineStr">
        <is>
          <t>CCA bonifiée la première année : déduction de première année pour les machines M&amp;P de 100% (2018-2023), 75% (2024-2025), 55% (2026-2027); le bien doit être prêt à être mis en service avant 2028.</t>
        </is>
      </c>
      <c r="D5" t="inlineStr">
        <is>
          <t>ouvert</t>
        </is>
      </c>
      <c r="E5" s="11" t="inlineStr">
        <is>
          <t>ouvert (en extinction progressive)</t>
        </is>
      </c>
      <c r="F5" s="4" t="inlineStr">
        <is>
          <t>https://www.canada.ca/en/revenue-agency/services/tax/businesses/topics/sole-proprietorships-partnerships/report-business-income-expenses/claiming-capital-cost-allowance/accelerated-investment-incentive.html</t>
        </is>
      </c>
    </row>
    <row r="6">
      <c r="A6" t="inlineStr">
        <is>
          <t>SR&amp;ED (Scientific Research &amp; Experimental Development) tax incentive</t>
        </is>
      </c>
      <c r="B6" t="inlineStr">
        <is>
          <t>Agence du revenu du Canada</t>
        </is>
      </c>
      <c r="C6" s="11" t="inlineStr">
        <is>
          <t>Déduction du revenu plus crédit d'impôt à l'investissement pour la R&amp;D admissible réalisée au Canada.</t>
        </is>
      </c>
      <c r="D6" t="inlineStr">
        <is>
          <t>ouvert</t>
        </is>
      </c>
      <c r="E6" s="11" t="inlineStr">
        <is>
          <t>ouvert</t>
        </is>
      </c>
      <c r="F6" s="4" t="inlineStr">
        <is>
          <t>https://www.canada.ca/en/revenue-agency/services/scientific-research-experimental-development-tax-incentive-program.html</t>
        </is>
      </c>
    </row>
    <row r="7">
      <c r="A7" t="inlineStr">
        <is>
          <t>NGen – Next Generation Manufacturing Canada (Global Innovation Cluster for Advanced Manufacturing)</t>
        </is>
      </c>
      <c r="B7" t="inlineStr">
        <is>
          <t>NGen (organisme sans but lucratif piloté par l'industrie, financé par le gouvernement fédéral)</t>
        </is>
      </c>
      <c r="C7" s="11" t="inlineStr">
        <is>
          <t>Co-investissement dans des projets collaboratifs de fabrication avancée; appel en cours GenoMAKE (jusqu'à 300,000 CAD). Déclare 1.2B CAD investis, 287 projets.</t>
        </is>
      </c>
      <c r="D7" t="inlineStr">
        <is>
          <t>ouvert</t>
        </is>
      </c>
      <c r="E7" s="11" t="inlineStr">
        <is>
          <t>ouvert</t>
        </is>
      </c>
      <c r="F7" s="4" t="inlineStr">
        <is>
          <t>https://www.ngen.ca/funding</t>
        </is>
      </c>
    </row>
    <row r="8">
      <c r="A8" t="inlineStr">
        <is>
          <t>Canada Digital Adoption Program (CDAP)</t>
        </is>
      </c>
      <c r="B8" t="inlineStr">
        <is>
          <t>ISED</t>
        </is>
      </c>
      <c r="C8" s="11" t="inlineStr">
        <is>
          <t>Subventions (Boost Your Business Technology) et prêts BDC pour les plans d'adoption numérique des PME.</t>
        </is>
      </c>
      <c r="D8" t="inlineStr">
        <is>
          <t>non vérifié</t>
        </is>
      </c>
      <c r="E8" s="11" t="inlineStr">
        <is>
          <t>non vérifié</t>
        </is>
      </c>
      <c r="F8" s="4" t="inlineStr">
        <is>
          <t>https://ised-isde.canada.ca/site/canada-digital-adoption-program/en</t>
        </is>
      </c>
    </row>
    <row r="9">
      <c r="A9" t="inlineStr">
        <is>
          <t>Québec – Crédit d'impôt à l'investissement et à l'innovation (C3i)</t>
        </is>
      </c>
      <c r="B9" t="inlineStr">
        <is>
          <t>Revenu Québec / Ministère des Finances du Québec</t>
        </is>
      </c>
      <c r="C9" s="11" t="inlineStr">
        <is>
          <t>Crédit d'impôt remboursable sur le matériel de fabrication/transformation, le matériel informatique et les progiciels de gestion.</t>
        </is>
      </c>
      <c r="D9" t="inlineStr">
        <is>
          <t>non vérifié</t>
        </is>
      </c>
      <c r="E9" s="11" t="inlineStr">
        <is>
          <t>non vérifié</t>
        </is>
      </c>
      <c r="F9" s="4" t="inlineStr">
        <is>
          <t>https://www.revenuquebec.ca/en/businesses/income-tax/corporations/tax-credits/</t>
        </is>
      </c>
    </row>
    <row r="10">
      <c r="A10" t="inlineStr">
        <is>
          <t>Québec – Programme ESSOR / Investissement Québec</t>
        </is>
      </c>
      <c r="B10" t="inlineStr">
        <is>
          <t>Investissement Québec (MEIE)</t>
        </is>
      </c>
      <c r="C10" s="11" t="inlineStr">
        <is>
          <t>Financement de projets d'investissement et de projets Industrie 4.0 / productivité.</t>
        </is>
      </c>
      <c r="D10" t="inlineStr">
        <is>
          <t>non vérifié</t>
        </is>
      </c>
      <c r="E10" s="11" t="inlineStr">
        <is>
          <t>non vérifié</t>
        </is>
      </c>
      <c r="F10" s="4" t="inlineStr">
        <is>
          <t>https://www.investquebec.com/quebec/en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Salons et événements 2026–2027</t>
        </is>
      </c>
    </row>
    <row r="3">
      <c r="A3" s="3" t="inlineStr">
        <is>
          <t>Événement</t>
        </is>
      </c>
      <c r="B3" s="3" t="inlineStr">
        <is>
          <t>Ville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ADM Montréal 2026 (Advanced Manufacturing Montréal)</t>
        </is>
      </c>
      <c r="B4" t="inlineStr">
        <is>
          <t>Montréal (Palais des congrès)</t>
        </is>
      </c>
      <c r="C4" t="inlineStr">
        <is>
          <t>11–12 novembre 2026 (conférence 10–12 novembre)</t>
        </is>
      </c>
      <c r="D4" s="4" t="inlineStr">
        <is>
          <t>https://admmontreal.com/</t>
        </is>
      </c>
    </row>
    <row r="5">
      <c r="A5" t="inlineStr">
        <is>
          <t>CMTS 2027 (Canadian Manufacturing Technology Show, SME)</t>
        </is>
      </c>
      <c r="B5" t="inlineStr">
        <is>
          <t>Toronto (Toronto Congress Centre)</t>
        </is>
      </c>
      <c r="C5" t="inlineStr">
        <is>
          <t>27–30 septembre 2027</t>
        </is>
      </c>
      <c r="D5" s="4" t="inlineStr">
        <is>
          <t>https://cmts.ca/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et méthode</t>
        </is>
      </c>
    </row>
    <row r="2">
      <c r="A2" s="2" t="inlineStr">
        <is>
          <t>Les chiffres sont cités tels que publiés, avec l'année et l'unité de chaque source ; nous ne convertissons pas les devises et n'estimons pas les valeurs manquantes. Les plages de TRS suivent le processus éditorial d'oee-benchmark.org. Publié par TEEPTRAK SAS, éditeur de logiciels de suivi de production et de TRS.</t>
        </is>
      </c>
    </row>
    <row r="4">
      <c r="A4" s="4" t="inlineStr">
        <is>
          <t>https://api.worldbank.org/v2/country/GBR;CAN/indicator/NV.IND.MANF.ZS?format=json&amp;date=2020:2025&amp;per_page=50</t>
        </is>
      </c>
    </row>
    <row r="5">
      <c r="A5" s="4" t="inlineStr">
        <is>
          <t>https://api.worldbank.org/v2/country/GBR;CAN/indicator/NV.IND.MANF.CD?format=json&amp;date=2021:2025&amp;per_page=50</t>
        </is>
      </c>
    </row>
    <row r="6">
      <c r="A6" s="4" t="inlineStr">
        <is>
          <t>https://ised-isde.canada.ca/app/ixb/cis/summary-sommaire/31-33</t>
        </is>
      </c>
    </row>
    <row r="7">
      <c r="A7" s="4" t="inlineStr">
        <is>
          <t>https://ised-isde.canada.ca/app/ixb/cis/businesses-entreprises/31-33</t>
        </is>
      </c>
    </row>
    <row r="8">
      <c r="A8" s="4" t="inlineStr">
        <is>
          <t>https://www.investcanada.ca/industries/advanced-manufacturing</t>
        </is>
      </c>
    </row>
    <row r="9">
      <c r="A9" s="4" t="inlineStr">
        <is>
          <t>https://www.ontario.ca/page/ontario-fact-sheet</t>
        </is>
      </c>
    </row>
    <row r="10">
      <c r="A10" s="4" t="inlineStr">
        <is>
          <t>https://statistique.quebec.ca/fr/fichier/le-quebec-chiffres-en-main-edition-2026.pdf</t>
        </is>
      </c>
    </row>
    <row r="11">
      <c r="A11" s="4" t="inlineStr">
        <is>
          <t>https://statistique.quebec.ca/fr/document/le-quebec-chiffres-en-main</t>
        </is>
      </c>
    </row>
    <row r="12">
      <c r="A12" s="4" t="inlineStr">
        <is>
          <t>https://statistique.quebec.ca/fr/document/produit-interieur-brut-par-industrie-au-quebec</t>
        </is>
      </c>
    </row>
    <row r="13">
      <c r="A13" s="4" t="inlineStr">
        <is>
          <t>https://statistique.quebec.ca/fr/document/produit-interieur-brut-par-industrie-au-quebec/publication/produit-interieur-brut-par-industrie-au-quebec</t>
        </is>
      </c>
    </row>
    <row r="14">
      <c r="A14" s="4" t="inlineStr">
        <is>
          <t>https://www.hydroquebec.com/data/documents-donnees/pdf/comparaison-prix-2025-en.pdf</t>
        </is>
      </c>
    </row>
    <row r="15">
      <c r="A15" s="4" t="inlineStr">
        <is>
          <t>https://www.hydroquebec.com/data/documents-donnees/pdf/comparison-electricity-prices.pdf</t>
        </is>
      </c>
    </row>
    <row r="16">
      <c r="A16" s="4" t="inlineStr">
        <is>
          <t>https://www.hydroquebec.com/residential/customer-space/rates/comparison-electricity-prices.html</t>
        </is>
      </c>
    </row>
    <row r="17">
      <c r="A17" s="4" t="inlineStr">
        <is>
          <t>https://www.statcan.gc.ca/en/subjects-start/manufacturing</t>
        </is>
      </c>
    </row>
    <row r="18">
      <c r="A18" s="4" t="inlineStr">
        <is>
          <t>https://www.statcan.gc.ca/en/subjects-start/labour_</t>
        </is>
      </c>
    </row>
    <row r="19">
      <c r="A19" s="4" t="inlineStr">
        <is>
          <t>https://ifr.org/ifr-press-releases/robot-density-surges-in-europe-asia-and-americas</t>
        </is>
      </c>
    </row>
    <row r="20">
      <c r="A20" s="4" t="inlineStr">
        <is>
          <t>https://ifr.org/downloads/press_docs/DE-2026-APRIL-_8-IFR_PRESSMELDUNG_Roboterdichte-deutsch.pdf</t>
        </is>
      </c>
    </row>
    <row r="21">
      <c r="A21" s="4" t="inlineStr">
        <is>
          <t>https://ifr.org/downloads/press_docs/2026_06_24_IFR_Executive_Roundtable_market_presentation.pdf</t>
        </is>
      </c>
    </row>
    <row r="22">
      <c r="A22" s="4" t="inlineStr">
        <is>
          <t>https://www.canada.ca/en/revenue-agency/services/tax/businesses/topics/sole-proprietorships-partnerships/report-business-income-expenses/claiming-capital-cost-allowance/accelerated-investment-incentive.html</t>
        </is>
      </c>
    </row>
    <row r="23">
      <c r="A23" s="4" t="inlineStr">
        <is>
          <t>https://www.canada.ca/en/revenue-agency/services/scientific-research-experimental-development-tax-incentive-program.html</t>
        </is>
      </c>
    </row>
    <row r="24">
      <c r="A24" s="4" t="inlineStr">
        <is>
          <t>https://www.ngen.ca/</t>
        </is>
      </c>
    </row>
    <row r="25">
      <c r="A25" s="4" t="inlineStr">
        <is>
          <t>https://www.investquebec.com/quebec/en</t>
        </is>
      </c>
    </row>
    <row r="26">
      <c r="A26" s="4" t="inlineStr">
        <is>
          <t>https://www.tmmc.ca/en/</t>
        </is>
      </c>
    </row>
    <row r="27">
      <c r="A27" s="4" t="inlineStr">
        <is>
          <t>https://www.hondacanadamfg.ca/our-company</t>
        </is>
      </c>
    </row>
    <row r="28">
      <c r="A28" s="4" t="inlineStr">
        <is>
          <t>https://www.airbus.com/en/our-worldwide-presence/airbus-in-americas/airbus-in-canada</t>
        </is>
      </c>
    </row>
    <row r="29">
      <c r="A29" s="4" t="inlineStr">
        <is>
          <t>https://admmontreal.com/</t>
        </is>
      </c>
    </row>
    <row r="30">
      <c r="A30" s="4" t="inlineStr">
        <is>
          <t>https://cmts.ca/</t>
        </is>
      </c>
    </row>
    <row r="32">
      <c r="A32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