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úmeros-chave" sheetId="1" state="visible" r:id="rId1"/>
    <sheet xmlns:r="http://schemas.openxmlformats.org/officeDocument/2006/relationships" name="Polos industriais" sheetId="2" state="visible" r:id="rId2"/>
    <sheet xmlns:r="http://schemas.openxmlformats.org/officeDocument/2006/relationships" name="Setor OEE" sheetId="3" state="visible" r:id="rId3"/>
    <sheet xmlns:r="http://schemas.openxmlformats.org/officeDocument/2006/relationships" name="Custo estimado das paradas" sheetId="4" state="visible" r:id="rId4"/>
    <sheet xmlns:r="http://schemas.openxmlformats.org/officeDocument/2006/relationships" name="Programa" sheetId="5" state="visible" r:id="rId5"/>
    <sheet xmlns:r="http://schemas.openxmlformats.org/officeDocument/2006/relationships" name="Evento" sheetId="6" state="visible" r:id="rId6"/>
    <sheet xmlns:r="http://schemas.openxmlformats.org/officeDocument/2006/relationships" name="Fontes e métod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sidra.ibge.gov.br/pesquisa/pia-empresa/quadros/brasil/2024" TargetMode="External" Id="rId3"/><Relationship Type="http://schemas.openxmlformats.org/officeDocument/2006/relationships/hyperlink" Target="https://sidra.ibge.gov.br/pesquisa/pia-empresa/quadros/brasil/2024" TargetMode="External" Id="rId4"/><Relationship Type="http://schemas.openxmlformats.org/officeDocument/2006/relationships/hyperlink" Target="https://conference-board.org/ilcprogram/index.cfm?id=38269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perfildaindustria.portaldaindustria.com.br/estado/sp" TargetMode="External" Id="rId1"/><Relationship Type="http://schemas.openxmlformats.org/officeDocument/2006/relationships/hyperlink" Target="https://perfildaindustria.portaldaindustria.com.br/estado/pr" TargetMode="External" Id="rId2"/><Relationship Type="http://schemas.openxmlformats.org/officeDocument/2006/relationships/hyperlink" Target="https://perfildaindustria.portaldaindustria.com.br/estado/sc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gov.br/mdic/pt-br/assuntos/nib" TargetMode="External" Id="rId1"/><Relationship Type="http://schemas.openxmlformats.org/officeDocument/2006/relationships/hyperlink" Target="https://www.planalto.gov.br/ccivil_03/_ato2004-2006/2005/lei/L11196compilado.htm" TargetMode="External" Id="rId2"/><Relationship Type="http://schemas.openxmlformats.org/officeDocument/2006/relationships/hyperlink" Target="https://www.planalto.gov.br/ccivil_03/_ato2023-2026/2024/lei/l14871.htm" TargetMode="External" Id="rId3"/><Relationship Type="http://schemas.openxmlformats.org/officeDocument/2006/relationships/hyperlink" Target="https://www.bndes.gov.br/wps/portal/site/home/financiamento/produto/bndes-mais-inovacao" TargetMode="External" Id="rId4"/></Relationships>
</file>

<file path=xl/worksheets/_rels/sheet6.xml.rels><Relationships xmlns="http://schemas.openxmlformats.org/package/2006/relationships"><Relationship Type="http://schemas.openxmlformats.org/officeDocument/2006/relationships/hyperlink" Target="https://www.feimec.com.br/" TargetMode="External" Id="rId1"/><Relationship Type="http://schemas.openxmlformats.org/officeDocument/2006/relationships/hyperlink" Target="https://www.mercopar.com.br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MEX;BRA;COL;PER;CHL;ARG/indicator/NV.IND.MANF.ZS?format=json&amp;date=2021:2024&amp;per_page=100" TargetMode="External" Id="rId1"/><Relationship Type="http://schemas.openxmlformats.org/officeDocument/2006/relationships/hyperlink" Target="https://api.worldbank.org/v2/country/MEX;BRA;COL;PER;CHL;ARG/indicator/NV.IND.MANF.CD?format=json&amp;date=2023:2024&amp;per_page=100" TargetMode="External" Id="rId2"/><Relationship Type="http://schemas.openxmlformats.org/officeDocument/2006/relationships/hyperlink" Target="https://api.worldbank.org/v2/country/MEX;BRA;COL;PER;CHL;ARG/indicator/SL.IND.EMPL.ZS?format=json&amp;date=2021:2024&amp;per_page=100" TargetMode="External" Id="rId3"/><Relationship Type="http://schemas.openxmlformats.org/officeDocument/2006/relationships/hyperlink" Target="https://sidra.ibge.gov.br/pesquisa/pia-empresa/quadros/brasil/2024" TargetMode="External" Id="rId4"/><Relationship Type="http://schemas.openxmlformats.org/officeDocument/2006/relationships/hyperlink" Target="https://www.ibge.gov.br/estatisticas/economicas/industria/9042-pesquisa-industrial-anual.html" TargetMode="External" Id="rId5"/><Relationship Type="http://schemas.openxmlformats.org/officeDocument/2006/relationships/hyperlink" Target="https://perfildaindustria.portaldaindustria.com.br/estado/sp" TargetMode="External" Id="rId6"/><Relationship Type="http://schemas.openxmlformats.org/officeDocument/2006/relationships/hyperlink" Target="https://perfildaindustria.portaldaindustria.com.br/estado/pr" TargetMode="External" Id="rId7"/><Relationship Type="http://schemas.openxmlformats.org/officeDocument/2006/relationships/hyperlink" Target="https://perfildaindustria.portaldaindustria.com.br/estado/sc" TargetMode="External" Id="rId8"/><Relationship Type="http://schemas.openxmlformats.org/officeDocument/2006/relationships/hyperlink" Target="https://www.planalto.gov.br/ccivil_03/_ato2004-2006/2005/lei/L11196compilado.htm" TargetMode="External" Id="rId9"/><Relationship Type="http://schemas.openxmlformats.org/officeDocument/2006/relationships/hyperlink" Target="https://www.planalto.gov.br/ccivil_03/_ato2023-2026/2024/lei/l14871.htm" TargetMode="External" Id="rId10"/><Relationship Type="http://schemas.openxmlformats.org/officeDocument/2006/relationships/hyperlink" Target="https://www.gov.br/aneel/pt-br/assuntos/tarifas" TargetMode="External" Id="rId11"/><Relationship Type="http://schemas.openxmlformats.org/officeDocument/2006/relationships/hyperlink" Target="https://www.gov.br/aneel/pt-br/assuntos/tarifas/ranking-das-tarifas" TargetMode="External" Id="rId12"/><Relationship Type="http://schemas.openxmlformats.org/officeDocument/2006/relationships/hyperlink" Target="https://www.feimec.com.br/" TargetMode="External" Id="rId13"/><Relationship Type="http://schemas.openxmlformats.org/officeDocument/2006/relationships/hyperlink" Target="https://www.mercopar.com.br/" TargetMode="External" Id="rId14"/><Relationship Type="http://schemas.openxmlformats.org/officeDocument/2006/relationships/hyperlink" Target="https://ifr.org/ifr-press-releases/news/robot-density-surges-in-europe-asia-and-americas" TargetMode="External" Id="rId15"/><Relationship Type="http://schemas.openxmlformats.org/officeDocument/2006/relationships/hyperlink" Target="https://abcdoabc.com.br/industria-instala-15-mil-robos-por-ano/" TargetMode="External" Id="rId16"/><Relationship Type="http://schemas.openxmlformats.org/officeDocument/2006/relationships/hyperlink" Target="https://www.consultancy.lat/news/311/mexico-leads-latin-america-in-robotization-followed-by-brazil-and-argentina" TargetMode="External" Id="rId17"/><Relationship Type="http://schemas.openxmlformats.org/officeDocument/2006/relationships/hyperlink" Target="https://ourworldindata.org/grapher/industrial-robots-in-operation-per-1000-employees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Pacote de Benchmark de OEE Brasil 2026</t>
        </is>
      </c>
    </row>
    <row r="2">
      <c r="A2" s="2" t="inlineStr">
        <is>
          <t>Dados verificados em outubro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da indústria</t>
        </is>
      </c>
      <c r="B5" t="inlineStr">
        <is>
          <t>12,1</t>
        </is>
      </c>
      <c r="C5" t="inlineStr">
        <is>
          <t>% of GDP (manufacturing value added, World Bank NV.IND.MANF.ZS)</t>
        </is>
      </c>
      <c r="D5" t="n">
        <v>2024</v>
      </c>
      <c r="E5" t="inlineStr">
        <is>
          <t>World Bank NV.IND.MANF.ZS (API, lastupdated 2026-10-08)</t>
        </is>
      </c>
      <c r="F5" s="4" t="inlineStr">
        <is>
          <t>https://api.worldbank.org/v2/country/MEX;BRA;COL;PER;CHL;ARG/indicator/NV.IND.MANF.ZS?format=json&amp;date=2021:2024&amp;per_page=100</t>
        </is>
      </c>
    </row>
    <row r="6">
      <c r="A6" t="inlineStr">
        <is>
          <t>Valor agregado da indústria</t>
        </is>
      </c>
      <c r="B6" t="inlineStr">
        <is>
          <t>264,7</t>
        </is>
      </c>
      <c r="C6" t="inlineStr">
        <is>
          <t>USD bn, current prices (World Bank NV.IND.MANF.CD)</t>
        </is>
      </c>
      <c r="D6" t="n">
        <v>2024</v>
      </c>
      <c r="E6" t="inlineStr">
        <is>
          <t>World Bank NV.IND.MANF.CD (API, lastupdated 2026-10-08)</t>
        </is>
      </c>
      <c r="F6" s="4" t="inlineStr">
        <is>
          <t>https://api.worldbank.org/v2/country/MEX;BRA;COL;PER;CHL;ARG/indicator/NV.IND.MANF.CD?format=json&amp;date=2023:2024&amp;per_page=100</t>
        </is>
      </c>
    </row>
    <row r="7">
      <c r="A7" t="inlineStr">
        <is>
          <t>Emprego na indústria</t>
        </is>
      </c>
      <c r="B7" t="inlineStr">
        <is>
          <t>8.440</t>
        </is>
      </c>
      <c r="C7" t="inlineStr">
        <is>
          <t>thousand persons — pessoal ocupado em 31/12 in indústrias de transformação enterprises (PIA-Empresa, firms with 1+ employees)</t>
        </is>
      </c>
      <c r="D7" t="n">
        <v>2024</v>
      </c>
      <c r="E7" t="inlineStr">
        <is>
          <t>IBGE PIA-Empresa 2024 (SIDRA quadros)</t>
        </is>
      </c>
      <c r="F7" s="4" t="inlineStr">
        <is>
          <t>https://sidra.ibge.gov.br/pesquisa/pia-empresa/quadros/brasil/2024</t>
        </is>
      </c>
    </row>
    <row r="8">
      <c r="A8" t="inlineStr">
        <is>
          <t>Empresas industriais</t>
        </is>
      </c>
      <c r="B8" t="inlineStr">
        <is>
          <t>352.474</t>
        </is>
      </c>
      <c r="C8" t="inlineStr">
        <is>
          <t>indústrias de transformação enterprises (PIA-Empresa 2024)</t>
        </is>
      </c>
      <c r="D8" t="n">
        <v>2024</v>
      </c>
      <c r="E8" t="inlineStr">
        <is>
          <t>IBGE PIA-Empresa 2024</t>
        </is>
      </c>
      <c r="F8" s="4" t="inlineStr">
        <is>
          <t>https://sidra.ibge.gov.br/pesquisa/pia-empresa/quadros/brasil/2024</t>
        </is>
      </c>
    </row>
    <row r="9">
      <c r="A9" t="inlineStr">
        <is>
          <t>Custo da mão de obra (indústria)</t>
        </is>
      </c>
      <c r="B9" t="inlineStr">
        <is>
          <t>7,98</t>
        </is>
      </c>
      <c r="C9" t="inlineStr">
        <is>
          <t>USD per hour, total compensation</t>
        </is>
      </c>
      <c r="D9" t="n">
        <v>2016</v>
      </c>
      <c r="E9" t="inlineStr">
        <is>
          <t>The Conference Board ILC 2016 Summary Tables</t>
        </is>
      </c>
      <c r="F9" s="4" t="inlineStr">
        <is>
          <t>https://conference-board.org/ilcprogram/index.cfm?id=38269</t>
        </is>
      </c>
    </row>
    <row r="10">
      <c r="A10" t="inlineStr">
        <is>
          <t>Preço da eletricidade industrial</t>
        </is>
      </c>
      <c r="B10" t="inlineStr">
        <is>
          <t>não publicado em uma fonte oficial que pudemos consultar</t>
        </is>
      </c>
    </row>
    <row r="11">
      <c r="A11" t="inlineStr">
        <is>
          <t>Densidade de robôs</t>
        </is>
      </c>
      <c r="B11" t="inlineStr">
        <is>
          <t>não publicado em uma fonte oficial que pudemos consultar</t>
        </is>
      </c>
    </row>
    <row r="12">
      <c r="A12" t="inlineStr">
        <is>
          <t>Empresas que usam IA</t>
        </is>
      </c>
      <c r="B12" t="inlineStr">
        <is>
          <t>não publicado em uma fonte oficial que pudemos consultar</t>
        </is>
      </c>
    </row>
    <row r="14">
      <c r="A14" s="5" t="inlineStr">
        <is>
          <t>Nota do editor</t>
        </is>
      </c>
    </row>
    <row r="15" ht="150" customHeight="1">
      <c r="A15" s="6" t="inlineStr">
        <is>
          <t>A indústria de transformação brasileira emprega 8,4 milhões de pessoas em 352.000 empresas (PIA 2024), e só o estado de São Paulo concentra 3,5 milhões de trabalhadores industriais. A indústria representa 12% do PIB. A janela de depreciação acelerada para máquinas novas encerrou no fim de 2025, enquanto a Lei do Bem continua sendo o incentivo permanente a P&amp;D. A IFR não publica densidade de robôs para o Brasil e o custo da mão de obra só está disponível como folha de pagamento anual, portanto trate os valores padrão da calculadora como referências provisórias.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Polos industriais · Brasil</t>
        </is>
      </c>
    </row>
    <row r="3">
      <c r="A3" s="3" t="inlineStr">
        <is>
          <t>Polo</t>
        </is>
      </c>
      <c r="B3" s="3" t="inlineStr">
        <is>
          <t>Code</t>
        </is>
      </c>
      <c r="C3" s="3" t="inlineStr">
        <is>
          <t>Emprego na indústria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Setores principais</t>
        </is>
      </c>
      <c r="G3" s="3" t="inlineStr">
        <is>
          <t>Fábricas de referência</t>
        </is>
      </c>
      <c r="H3" s="3" t="inlineStr">
        <is>
          <t>Fonte</t>
        </is>
      </c>
    </row>
    <row r="4">
      <c r="A4" t="inlineStr">
        <is>
          <t>Estado de São Paulo (Grande São Paulo / ABC, Campinas)</t>
        </is>
      </c>
      <c r="B4" t="inlineStr">
        <is>
          <t>BR-SP</t>
        </is>
      </c>
      <c r="C4" t="n">
        <v>23.7</v>
      </c>
      <c r="D4" t="inlineStr">
        <is>
          <t>% of state GDP · participação da indústria no PIB estadual 23.7% (2023); PIB industrial R$ 698.1 bi; 3,496,806 trabalhadores industriais; 174,928 empresas industriais (2025) — ABC e Campinas não desagregados</t>
        </is>
      </c>
      <c r="E4" t="n">
        <v>2023</v>
      </c>
      <c r="F4" t="inlineStr">
        <is>
          <t>alimentos, derivados de petróleo/biocombustíveis, químicos, veículos automotores</t>
        </is>
      </c>
      <c r="G4" t="inlineStr"/>
      <c r="H4" s="4" t="inlineStr">
        <is>
          <t>https://perfildaindustria.portaldaindustria.com.br/estado/sp</t>
        </is>
      </c>
    </row>
    <row r="5">
      <c r="A5" t="inlineStr">
        <is>
          <t>Paraná (região metropolitana de Curitiba)</t>
        </is>
      </c>
      <c r="B5" t="inlineStr">
        <is>
          <t>BR-PR</t>
        </is>
      </c>
      <c r="C5" t="n">
        <v>28.3</v>
      </c>
      <c r="D5" t="inlineStr">
        <is>
          <t>% of state GDP · participação da indústria no PIB estadual; PIB industrial R$ 167.7 bi (6.9% do PIB industrial nacional); 972,470 trabalhadores industriais; 66,398 empresas industriais (2025)</t>
        </is>
      </c>
      <c r="E5" t="n">
        <v>2023</v>
      </c>
      <c r="F5" t="inlineStr">
        <is>
          <t>alimentos, derivados de petróleo, veículos automotores</t>
        </is>
      </c>
      <c r="G5" t="inlineStr"/>
      <c r="H5" s="4" t="inlineStr">
        <is>
          <t>https://perfildaindustria.portaldaindustria.com.br/estado/pr</t>
        </is>
      </c>
    </row>
    <row r="6">
      <c r="A6" t="inlineStr">
        <is>
          <t>Santa Catarina (Joinville / Norte catarinense)</t>
        </is>
      </c>
      <c r="B6" t="inlineStr">
        <is>
          <t>BR-SC</t>
        </is>
      </c>
      <c r="C6" t="n">
        <v>28.7</v>
      </c>
      <c r="D6" t="inlineStr">
        <is>
          <t>% of state GDP · participação da indústria no PIB estadual; PIB industrial R$ 122.9 bi (5.1% do nacional); 935,203 trabalhadores industriais; 65,892 empresas industriais (2025)</t>
        </is>
      </c>
      <c r="E6" t="n">
        <v>2023</v>
      </c>
      <c r="F6" t="inlineStr">
        <is>
          <t>alimentos, máquinas e materiais elétricos, vestuário, máquinas e equipamentos</t>
        </is>
      </c>
      <c r="G6" t="inlineStr"/>
      <c r="H6" s="4" t="inlineStr">
        <is>
          <t>https://perfildaindustria.portaldaindustria.com.br/estado/sc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Principais setores e as faixas de OEE que se aplicam</t>
        </is>
      </c>
    </row>
    <row r="2">
      <c r="A2" s="2" t="inlineStr">
        <is>
          <t>As primeiras colunas mostram a composição setorial de Brasil (IBGE). As colunas de OEE são as faixas editoriais do oee-benchmark.org para esse tipo de setor: são benchmarks para fábricas, não estatísticas nacionais.</t>
        </is>
      </c>
    </row>
    <row r="4">
      <c r="A4" s="3" t="inlineStr">
        <is>
          <t>Setor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Meta classe mundial</t>
        </is>
      </c>
      <c r="G4" s="3" t="inlineStr">
        <is>
          <t>A × P × Q</t>
        </is>
      </c>
      <c r="H4" s="3" t="inlineStr">
        <is>
          <t>Perda dominante</t>
        </is>
      </c>
    </row>
    <row r="5">
      <c r="A5" t="inlineStr">
        <is>
          <t>(estado de São Paulo, participação no PIB industrial) Alimentos 13.5%, Derivados de petróleo e biocombustíveis 10.4%, Químicos 8.6%, Veículos automotores 8.1%</t>
        </is>
      </c>
      <c r="B5" t="inlineStr">
        <is>
          <t>nível estadual, CNI Perfil da Indústria</t>
        </is>
      </c>
      <c r="C5" t="n">
        <v>2023</v>
      </c>
      <c r="D5" t="inlineStr">
        <is>
          <t>Automotivo (montagem Tier 1)</t>
        </is>
      </c>
      <c r="E5" t="inlineStr">
        <is>
          <t>70–85%</t>
        </is>
      </c>
      <c r="F5" t="inlineStr">
        <is>
          <t>85%</t>
        </is>
      </c>
      <c r="G5" t="inlineStr">
        <is>
          <t>92% × 95% × 99.5%</t>
        </is>
      </c>
      <c r="H5" t="inlineStr">
        <is>
          <t>Setup e microparadas</t>
        </is>
      </c>
    </row>
    <row r="7">
      <c r="A7" s="5" t="inlineStr">
        <is>
          <t>oee-benchmark.org Setor</t>
        </is>
      </c>
    </row>
    <row r="8">
      <c r="A8" s="3" t="inlineStr">
        <is>
          <t>Setor</t>
        </is>
      </c>
      <c r="B8" s="3" t="inlineStr">
        <is>
          <t>OEE típico</t>
        </is>
      </c>
      <c r="C8" s="3" t="inlineStr">
        <is>
          <t>Meta classe mundial</t>
        </is>
      </c>
      <c r="D8" s="3" t="inlineStr">
        <is>
          <t>A × P × Q</t>
        </is>
      </c>
      <c r="E8" s="3" t="inlineStr">
        <is>
          <t>Perda dominante</t>
        </is>
      </c>
    </row>
    <row r="9">
      <c r="A9" t="inlineStr">
        <is>
          <t>Automotivo (montagem Tier 1)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Setup e microparadas</t>
        </is>
      </c>
    </row>
    <row r="10">
      <c r="A10" t="inlineStr">
        <is>
          <t>Eletrônicos e semicondutores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Velocidade reduzida e defeitos</t>
        </is>
      </c>
    </row>
    <row r="11">
      <c r="A11" t="inlineStr">
        <is>
          <t>Alimentos e bebidas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Setup e perdas de partida</t>
        </is>
      </c>
    </row>
    <row r="12">
      <c r="A12" t="inlineStr">
        <is>
          <t>Farmacêutico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Validação e setup</t>
        </is>
      </c>
    </row>
    <row r="13">
      <c r="A13" t="inlineStr">
        <is>
          <t>Processo contínuo (química, celulose)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Paradas não planejadas</t>
        </is>
      </c>
    </row>
    <row r="14">
      <c r="A14" t="inlineStr">
        <is>
          <t>Fabricação metálica / usinagem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e ociosidade</t>
        </is>
      </c>
    </row>
    <row r="15">
      <c r="A15" t="inlineStr">
        <is>
          <t>Injeção de plásticos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Microparadas</t>
        </is>
      </c>
    </row>
    <row r="16">
      <c r="A16" t="inlineStr">
        <is>
          <t>Têxtil / confecção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Velocidade reduzida e qualidade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 custo de paradas: valores padrão de Brasil</t>
        </is>
      </c>
    </row>
    <row r="2" ht="45" customHeight="1">
      <c r="A2" s="7" t="inlineStr">
        <is>
          <t>Altere qualquer campo e o resultado é atualizado. Os valores padrão de mão de obra e eletricidade são as estatísticas nacionais citadas acima, não os dados da sua fábrica; substitua-os pelos seus próprios números para uma estimativa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não planejada por mês</t>
        </is>
      </c>
      <c r="B5" s="8" t="n">
        <v>20</v>
      </c>
    </row>
    <row r="6">
      <c r="A6" t="inlineStr">
        <is>
          <t>Linhas ou máquinas afetadas</t>
        </is>
      </c>
      <c r="B6" s="8" t="n">
        <v>1</v>
      </c>
    </row>
    <row r="7">
      <c r="A7" t="inlineStr">
        <is>
          <t>Operadores por linha</t>
        </is>
      </c>
      <c r="B7" s="8" t="n">
        <v>3</v>
      </c>
    </row>
    <row r="8">
      <c r="A8" t="inlineStr">
        <is>
          <t>Custo total da mão de obra por hora (USD)</t>
        </is>
      </c>
      <c r="B8" s="8" t="n">
        <v>7.98</v>
      </c>
    </row>
    <row r="9">
      <c r="A9" t="inlineStr">
        <is>
          <t>Preço da eletricidade por kWh (USD)</t>
        </is>
      </c>
      <c r="B9" s="8" t="n">
        <v>0</v>
      </c>
    </row>
    <row r="10">
      <c r="A10" t="inlineStr">
        <is>
          <t>Carga média por linha (kW)</t>
        </is>
      </c>
      <c r="B10" s="8" t="n">
        <v>50</v>
      </c>
    </row>
    <row r="11">
      <c r="A11" t="inlineStr">
        <is>
          <t>Margem de contribuição perdida por hora (seu valor) (USD)</t>
        </is>
      </c>
      <c r="B11" s="8" t="n">
        <v>0</v>
      </c>
    </row>
    <row r="13">
      <c r="A13" s="5" t="inlineStr">
        <is>
          <t>Custo estimado das paradas</t>
        </is>
      </c>
    </row>
    <row r="14">
      <c r="A14" t="inlineStr">
        <is>
          <t>mão de obra / por mês</t>
        </is>
      </c>
      <c r="B14" s="9">
        <f>B5*B6*B7*B8</f>
        <v/>
      </c>
    </row>
    <row r="15">
      <c r="A15" t="inlineStr">
        <is>
          <t>energia / por mês</t>
        </is>
      </c>
      <c r="B15" s="9">
        <f>B5*B6*B10*B9</f>
        <v/>
      </c>
    </row>
    <row r="16">
      <c r="A16" t="inlineStr">
        <is>
          <t>margem perdida / por mês</t>
        </is>
      </c>
      <c r="B16" s="9">
        <f>B5*B6*B11</f>
        <v/>
      </c>
    </row>
    <row r="17">
      <c r="A17" t="inlineStr">
        <is>
          <t>Custo estimado das paradas / por mês</t>
        </is>
      </c>
      <c r="B17" s="10">
        <f>B14+B15+B16</f>
        <v/>
      </c>
    </row>
    <row r="18">
      <c r="A18" t="inlineStr">
        <is>
          <t>Custo estimado das paradas / por ano</t>
        </is>
      </c>
      <c r="B18" s="10">
        <f>B17*12</f>
        <v/>
      </c>
    </row>
    <row r="20">
      <c r="A20" s="2" t="inlineStr">
        <is>
          <t>Custo da mão de obra (indústria): 2016 · Preço da eletricidade industrial:  · lido na página da fonte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Financiamento e incentivos para projetos de monitoramento (situação em outubro de 2026)</t>
        </is>
      </c>
    </row>
    <row r="2">
      <c r="A2" s="2" t="inlineStr">
        <is>
          <t>Programas que um projeto de monitoramento de produção ou de OEE pode usar. A situação foi verificada na página do operador em outubro de 2026; tudo o que não pudemos confirmar está marcado como não verificado.</t>
        </is>
      </c>
    </row>
    <row r="4">
      <c r="A4" s="3" t="inlineStr">
        <is>
          <t>Programa</t>
        </is>
      </c>
      <c r="B4" s="3" t="inlineStr">
        <is>
          <t>Operador</t>
        </is>
      </c>
      <c r="C4" s="3" t="inlineStr">
        <is>
          <t>O que financia</t>
        </is>
      </c>
      <c r="D4" s="3" t="inlineStr">
        <is>
          <t>Situação</t>
        </is>
      </c>
      <c r="E4" s="3" t="inlineStr">
        <is>
          <t>Status detail</t>
        </is>
      </c>
      <c r="F4" s="3" t="inlineStr">
        <is>
          <t>Fonte</t>
        </is>
      </c>
    </row>
    <row r="5">
      <c r="A5" t="inlineStr">
        <is>
          <t>Nova Indústria Brasil (NIB)</t>
        </is>
      </c>
      <c r="B5" t="inlineStr">
        <is>
          <t>MDIC / CNDI com BNDES, Finep, Embrapii</t>
        </is>
      </c>
      <c r="C5" s="11" t="inlineStr">
        <is>
          <t>Política industrial 2024-2026 com linhas de financiamento orientadas por missões (BNDES Mais Inovação, Finep Mais Inovação)</t>
        </is>
      </c>
      <c r="D5" t="inlineStr">
        <is>
          <t>não verificado</t>
        </is>
      </c>
      <c r="E5" s="11" t="inlineStr">
        <is>
          <t>não verificado (as páginas gov.br/mdic e do BNDES não puderam ser acessadas nesta execução)</t>
        </is>
      </c>
      <c r="F5" s="4" t="inlineStr">
        <is>
          <t>https://www.gov.br/mdic/pt-br/assuntos/nib</t>
        </is>
      </c>
    </row>
    <row r="6">
      <c r="A6" t="inlineStr">
        <is>
          <t>Lei do Bem (Lei 11.196/2005, cap. III)</t>
        </is>
      </c>
      <c r="B6" t="inlineStr">
        <is>
          <t>MCTI / Receita Federal</t>
        </is>
      </c>
      <c r="C6" s="11" t="inlineStr">
        <is>
          <t>Dedução dos dispêndios com P&amp;D/inovação (art. 17 I) mais exclusão adicional de 60% (até 80% com contratação de pesquisadores) da base do lucro real/CSLL (art. 19); redução de 50% do IPI sobre equipamentos de P&amp;D; depreciação integral no ano de aquisição de máquinas novas de P&amp;D; amortização acelerada</t>
        </is>
      </c>
      <c r="D6" t="inlineStr">
        <is>
          <t>aberto</t>
        </is>
      </c>
      <c r="E6" s="11" t="inlineStr">
        <is>
          <t>aberto (lei permanente; texto obtido no Planalto)</t>
        </is>
      </c>
      <c r="F6" s="4" t="inlineStr">
        <is>
          <t>https://www.planalto.gov.br/ccivil_03/_ato2004-2006/2005/lei/L11196compilado.htm</t>
        </is>
      </c>
    </row>
    <row r="7">
      <c r="A7" t="inlineStr">
        <is>
          <t>Depreciação acelerada de máquinas e equipamentos (Lei 14.871/2024)</t>
        </is>
      </c>
      <c r="B7" t="inlineStr">
        <is>
          <t>Ministério da Fazenda / Receita Federal (habilitação prévia)</t>
        </is>
      </c>
      <c r="C7" s="11" t="inlineStr">
        <is>
          <t>Quotas diferenciadas: até 50% do valor das máquinas novas depreciado no ano de instalação e até 50% no ano seguinte, para empresas do lucro real; teto fiscal de R$ 1.7 bi (2024), ampliável por decreto</t>
        </is>
      </c>
      <c r="D7" t="inlineStr">
        <is>
          <t>encerrado</t>
        </is>
      </c>
      <c r="E7" s="11" t="inlineStr">
        <is>
          <t>encerrado para novas aquisições de máquinas após 31 dez 2025 conforme art. 2 (prorrogação não verificada); cláusula de embarcações vigora até 2026/2027</t>
        </is>
      </c>
      <c r="F7" s="4" t="inlineStr">
        <is>
          <t>https://www.planalto.gov.br/ccivil_03/_ato2023-2026/2024/lei/l14871.htm</t>
        </is>
      </c>
    </row>
    <row r="8">
      <c r="A8" t="inlineStr">
        <is>
          <t>Finep Mais Inovação / BNDES Mais Inovação</t>
        </is>
      </c>
      <c r="B8" t="inlineStr">
        <is>
          <t>Finep / BNDES</t>
        </is>
      </c>
      <c r="C8" s="11" t="inlineStr">
        <is>
          <t>Crédito subsidiado para projetos de inovação e Indústria 4.0 no âmbito da NIB</t>
        </is>
      </c>
      <c r="D8" t="inlineStr">
        <is>
          <t>não verificado</t>
        </is>
      </c>
      <c r="E8" s="11" t="inlineStr">
        <is>
          <t>não verificado (finep.gov.br bloqueado para robôs; página do BNDES não retornou conteúdo)</t>
        </is>
      </c>
      <c r="F8" s="4" t="inlineStr">
        <is>
          <t>https://www.bndes.gov.br/wps/portal/site/home/financiamento/produto/bndes-mais-inovacao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Feiras e eventos 2026–2027</t>
        </is>
      </c>
    </row>
    <row r="3">
      <c r="A3" s="3" t="inlineStr">
        <is>
          <t>Evento</t>
        </is>
      </c>
      <c r="B3" s="3" t="inlineStr">
        <is>
          <t>Cidade</t>
        </is>
      </c>
      <c r="C3" s="3" t="inlineStr">
        <is>
          <t>Datas</t>
        </is>
      </c>
      <c r="D3" s="3" t="inlineStr">
        <is>
          <t>Fonte</t>
        </is>
      </c>
    </row>
    <row r="4">
      <c r="A4" t="inlineStr">
        <is>
          <t>FEIMEC (next edition)</t>
        </is>
      </c>
      <c r="B4" t="inlineStr">
        <is>
          <t>São Paulo (São Paulo Expo)</t>
        </is>
      </c>
      <c r="C4" t="inlineStr">
        <is>
          <t>9-13 de maio de 2028 (nenhuma edição 2026/2027 listada; bienal)</t>
        </is>
      </c>
      <c r="D4" s="4" t="inlineStr">
        <is>
          <t>https://www.feimec.com.br/</t>
        </is>
      </c>
    </row>
    <row r="5">
      <c r="A5" t="inlineStr">
        <is>
          <t>Mercopar</t>
        </is>
      </c>
      <c r="B5" t="inlineStr">
        <is>
          <t>Caxias do Sul, RS</t>
        </is>
      </c>
      <c r="C5" t="inlineStr">
        <is>
          <t>não verificado — site apenas em JS (mercopar.com.br); normalmente em outubro</t>
        </is>
      </c>
      <c r="D5" s="4" t="inlineStr">
        <is>
          <t>https://www.mercopar.com.br/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Fontes e método</t>
        </is>
      </c>
    </row>
    <row r="2">
      <c r="A2" s="2" t="inlineStr">
        <is>
          <t>Os números são citados tal como publicados, com o ano e a unidade de cada fonte; não convertemos moedas nem estimamos valores em falta. As faixas de OEE seguem o processo editorial do oee-benchmark.org. Publicado pela TEEPTRAK SAS, que comercializa software de monitoramento de produção e OEE.</t>
        </is>
      </c>
    </row>
    <row r="4">
      <c r="A4" s="4" t="inlineStr">
        <is>
          <t>https://api.worldbank.org/v2/country/MEX;BRA;COL;PER;CHL;ARG/indicator/NV.IND.MANF.ZS?format=json&amp;date=2021:2024&amp;per_page=100</t>
        </is>
      </c>
    </row>
    <row r="5">
      <c r="A5" s="4" t="inlineStr">
        <is>
          <t>https://api.worldbank.org/v2/country/MEX;BRA;COL;PER;CHL;ARG/indicator/NV.IND.MANF.CD?format=json&amp;date=2023:2024&amp;per_page=100</t>
        </is>
      </c>
    </row>
    <row r="6">
      <c r="A6" s="4" t="inlineStr">
        <is>
          <t>https://api.worldbank.org/v2/country/MEX;BRA;COL;PER;CHL;ARG/indicator/SL.IND.EMPL.ZS?format=json&amp;date=2021:2024&amp;per_page=100</t>
        </is>
      </c>
    </row>
    <row r="7">
      <c r="A7" s="4" t="inlineStr">
        <is>
          <t>https://sidra.ibge.gov.br/pesquisa/pia-empresa/quadros/brasil/2024</t>
        </is>
      </c>
    </row>
    <row r="8">
      <c r="A8" s="4" t="inlineStr">
        <is>
          <t>https://www.ibge.gov.br/estatisticas/economicas/industria/9042-pesquisa-industrial-anual.html</t>
        </is>
      </c>
    </row>
    <row r="9">
      <c r="A9" s="4" t="inlineStr">
        <is>
          <t>https://perfildaindustria.portaldaindustria.com.br/estado/sp</t>
        </is>
      </c>
    </row>
    <row r="10">
      <c r="A10" s="4" t="inlineStr">
        <is>
          <t>https://perfildaindustria.portaldaindustria.com.br/estado/pr</t>
        </is>
      </c>
    </row>
    <row r="11">
      <c r="A11" s="4" t="inlineStr">
        <is>
          <t>https://perfildaindustria.portaldaindustria.com.br/estado/sc</t>
        </is>
      </c>
    </row>
    <row r="12">
      <c r="A12" s="4" t="inlineStr">
        <is>
          <t>https://www.planalto.gov.br/ccivil_03/_ato2004-2006/2005/lei/L11196compilado.htm</t>
        </is>
      </c>
    </row>
    <row r="13">
      <c r="A13" s="4" t="inlineStr">
        <is>
          <t>https://www.planalto.gov.br/ccivil_03/_ato2023-2026/2024/lei/l14871.htm</t>
        </is>
      </c>
    </row>
    <row r="14">
      <c r="A14" s="4" t="inlineStr">
        <is>
          <t>https://www.gov.br/aneel/pt-br/assuntos/tarifas</t>
        </is>
      </c>
    </row>
    <row r="15">
      <c r="A15" s="4" t="inlineStr">
        <is>
          <t>https://www.gov.br/aneel/pt-br/assuntos/tarifas/ranking-das-tarifas</t>
        </is>
      </c>
    </row>
    <row r="16">
      <c r="A16" s="4" t="inlineStr">
        <is>
          <t>https://www.feimec.com.br/</t>
        </is>
      </c>
    </row>
    <row r="17">
      <c r="A17" s="4" t="inlineStr">
        <is>
          <t>https://www.mercopar.com.br/</t>
        </is>
      </c>
    </row>
    <row r="18">
      <c r="A18" s="4" t="inlineStr">
        <is>
          <t>https://ifr.org/ifr-press-releases/news/robot-density-surges-in-europe-asia-and-americas</t>
        </is>
      </c>
    </row>
    <row r="19">
      <c r="A19" s="4" t="inlineStr">
        <is>
          <t>https://abcdoabc.com.br/industria-instala-15-mil-robos-por-ano/</t>
        </is>
      </c>
    </row>
    <row r="20">
      <c r="A20" s="4" t="inlineStr">
        <is>
          <t>https://www.consultancy.lat/news/311/mexico-leads-latin-america-in-robotization-followed-by-brazil-and-argentina</t>
        </is>
      </c>
    </row>
    <row r="21">
      <c r="A21" s="4" t="inlineStr">
        <is>
          <t>https://ourworldindata.org/grapher/industrial-robots-in-operation-per-1000-employees</t>
        </is>
      </c>
    </row>
    <row r="23">
      <c r="A23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